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5" windowWidth="15480" windowHeight="9120" activeTab="1"/>
  </bookViews>
  <sheets>
    <sheet name="Προκριματικά - Τελικά" sheetId="5" r:id="rId1"/>
    <sheet name="Βαθμολογία A Bowlers" sheetId="2" r:id="rId2"/>
    <sheet name="Βαθμολογία B Bowlers" sheetId="6" r:id="rId3"/>
  </sheets>
  <calcPr calcId="125725"/>
</workbook>
</file>

<file path=xl/calcChain.xml><?xml version="1.0" encoding="utf-8"?>
<calcChain xmlns="http://schemas.openxmlformats.org/spreadsheetml/2006/main">
  <c r="D4" i="6"/>
  <c r="E4" s="1"/>
  <c r="D6"/>
  <c r="E6" s="1"/>
  <c r="D5"/>
  <c r="E5" s="1"/>
  <c r="D7"/>
  <c r="E7" s="1"/>
  <c r="D8"/>
  <c r="E8" s="1"/>
  <c r="D12"/>
  <c r="E12" s="1"/>
  <c r="D11"/>
  <c r="E11" s="1"/>
  <c r="D14"/>
  <c r="E14" s="1"/>
  <c r="D15"/>
  <c r="E15" s="1"/>
  <c r="D9"/>
  <c r="E9" s="1"/>
  <c r="D16"/>
  <c r="E16" s="1"/>
  <c r="D13"/>
  <c r="E13" s="1"/>
  <c r="D10"/>
  <c r="E10" s="1"/>
  <c r="D18"/>
  <c r="E18" s="1"/>
  <c r="D17"/>
  <c r="E17" s="1"/>
  <c r="D19"/>
  <c r="E19" s="1"/>
  <c r="D20"/>
  <c r="E20" s="1"/>
  <c r="D21"/>
  <c r="E21" s="1"/>
  <c r="D22"/>
  <c r="E22" s="1"/>
  <c r="D23"/>
  <c r="E23" s="1"/>
  <c r="D24"/>
  <c r="E24" s="1"/>
  <c r="D25"/>
  <c r="E25" s="1"/>
  <c r="D26"/>
  <c r="E26" s="1"/>
  <c r="D27"/>
  <c r="E27" s="1"/>
  <c r="D3"/>
  <c r="E3" s="1"/>
  <c r="D4" i="2"/>
  <c r="E4" s="1"/>
  <c r="D6"/>
  <c r="E6" s="1"/>
  <c r="D5"/>
  <c r="E5" s="1"/>
  <c r="D9"/>
  <c r="E9" s="1"/>
  <c r="D7"/>
  <c r="E7" s="1"/>
  <c r="D11"/>
  <c r="E11" s="1"/>
  <c r="D10"/>
  <c r="E10" s="1"/>
  <c r="D12"/>
  <c r="E12" s="1"/>
  <c r="D8"/>
  <c r="E8" s="1"/>
  <c r="D13"/>
  <c r="E13" s="1"/>
  <c r="D14"/>
  <c r="E14" s="1"/>
  <c r="D15"/>
  <c r="E15" s="1"/>
  <c r="D3"/>
  <c r="E3" s="1"/>
  <c r="I22" i="5"/>
  <c r="J22" s="1"/>
  <c r="I28"/>
  <c r="J28" s="1"/>
  <c r="I27"/>
  <c r="J27" s="1"/>
  <c r="I7"/>
  <c r="J7" s="1"/>
  <c r="I9"/>
  <c r="R9" s="1"/>
  <c r="F16" i="6"/>
  <c r="G16"/>
  <c r="H16"/>
  <c r="I16"/>
  <c r="J16"/>
  <c r="K16"/>
  <c r="L16"/>
  <c r="M16"/>
  <c r="F3"/>
  <c r="G3"/>
  <c r="H3"/>
  <c r="I3"/>
  <c r="J3"/>
  <c r="K3"/>
  <c r="L3"/>
  <c r="M3"/>
  <c r="F4"/>
  <c r="G4"/>
  <c r="H4"/>
  <c r="I4"/>
  <c r="J4"/>
  <c r="K4"/>
  <c r="L4"/>
  <c r="M4"/>
  <c r="F12"/>
  <c r="G12"/>
  <c r="H12"/>
  <c r="I12"/>
  <c r="J12"/>
  <c r="K12"/>
  <c r="L12"/>
  <c r="M12"/>
  <c r="F5"/>
  <c r="G5"/>
  <c r="H5"/>
  <c r="I5"/>
  <c r="J5"/>
  <c r="K5"/>
  <c r="L5"/>
  <c r="M5"/>
  <c r="F10"/>
  <c r="G10"/>
  <c r="H10"/>
  <c r="I10"/>
  <c r="J10"/>
  <c r="K10"/>
  <c r="L10"/>
  <c r="M10"/>
  <c r="F15"/>
  <c r="G15"/>
  <c r="H15"/>
  <c r="I15"/>
  <c r="J15"/>
  <c r="K15"/>
  <c r="L15"/>
  <c r="M15"/>
  <c r="F14"/>
  <c r="G14"/>
  <c r="H14"/>
  <c r="I14"/>
  <c r="J14"/>
  <c r="K14"/>
  <c r="L14"/>
  <c r="M14"/>
  <c r="F9"/>
  <c r="G9"/>
  <c r="H9"/>
  <c r="I9"/>
  <c r="J9"/>
  <c r="K9"/>
  <c r="L9"/>
  <c r="M9"/>
  <c r="F11"/>
  <c r="G11"/>
  <c r="H11"/>
  <c r="I11"/>
  <c r="J11"/>
  <c r="K11"/>
  <c r="L11"/>
  <c r="M11"/>
  <c r="F17"/>
  <c r="G17"/>
  <c r="H17"/>
  <c r="I17"/>
  <c r="J17"/>
  <c r="K17"/>
  <c r="L17"/>
  <c r="M17"/>
  <c r="F8"/>
  <c r="G8"/>
  <c r="H8"/>
  <c r="I8"/>
  <c r="J8"/>
  <c r="K8"/>
  <c r="L8"/>
  <c r="M8"/>
  <c r="F7"/>
  <c r="G7"/>
  <c r="H7"/>
  <c r="I7"/>
  <c r="J7"/>
  <c r="K7"/>
  <c r="L7"/>
  <c r="M7"/>
  <c r="F19"/>
  <c r="G19"/>
  <c r="H19"/>
  <c r="I19"/>
  <c r="J19"/>
  <c r="K19"/>
  <c r="L19"/>
  <c r="M19"/>
  <c r="F22"/>
  <c r="G22"/>
  <c r="H22"/>
  <c r="I22"/>
  <c r="J22"/>
  <c r="K22"/>
  <c r="L22"/>
  <c r="M22"/>
  <c r="F21"/>
  <c r="G21"/>
  <c r="H21"/>
  <c r="I21"/>
  <c r="J21"/>
  <c r="K21"/>
  <c r="L21"/>
  <c r="M21"/>
  <c r="F13"/>
  <c r="G13"/>
  <c r="H13"/>
  <c r="I13"/>
  <c r="J13"/>
  <c r="K13"/>
  <c r="L13"/>
  <c r="M13"/>
  <c r="F23"/>
  <c r="G23"/>
  <c r="H23"/>
  <c r="I23"/>
  <c r="J23"/>
  <c r="K23"/>
  <c r="L23"/>
  <c r="M23"/>
  <c r="F25"/>
  <c r="G25"/>
  <c r="H25"/>
  <c r="I25"/>
  <c r="J25"/>
  <c r="K25"/>
  <c r="L25"/>
  <c r="M25"/>
  <c r="F24"/>
  <c r="G24"/>
  <c r="H24"/>
  <c r="I24"/>
  <c r="J24"/>
  <c r="K24"/>
  <c r="L24"/>
  <c r="M24"/>
  <c r="F18"/>
  <c r="G18"/>
  <c r="H18"/>
  <c r="I18"/>
  <c r="J18"/>
  <c r="K18"/>
  <c r="L18"/>
  <c r="M18"/>
  <c r="F20"/>
  <c r="G20"/>
  <c r="H20"/>
  <c r="I20"/>
  <c r="J20"/>
  <c r="K20"/>
  <c r="L20"/>
  <c r="M20"/>
  <c r="F26"/>
  <c r="G26"/>
  <c r="H26"/>
  <c r="I26"/>
  <c r="J26"/>
  <c r="K26"/>
  <c r="L26"/>
  <c r="M26"/>
  <c r="F27"/>
  <c r="G27"/>
  <c r="H27"/>
  <c r="I27"/>
  <c r="J27"/>
  <c r="K27"/>
  <c r="L27"/>
  <c r="M27"/>
  <c r="F15" i="2"/>
  <c r="H15"/>
  <c r="I15"/>
  <c r="J15"/>
  <c r="K15"/>
  <c r="L15"/>
  <c r="M15"/>
  <c r="I4" i="5"/>
  <c r="J4" s="1"/>
  <c r="I26"/>
  <c r="J26" s="1"/>
  <c r="I30"/>
  <c r="J30" s="1"/>
  <c r="I18"/>
  <c r="R18" s="1"/>
  <c r="M6" i="6"/>
  <c r="L6"/>
  <c r="K6"/>
  <c r="J6"/>
  <c r="I6"/>
  <c r="H6"/>
  <c r="G6"/>
  <c r="F6"/>
  <c r="G3" i="2"/>
  <c r="H3"/>
  <c r="I3"/>
  <c r="J3"/>
  <c r="K3"/>
  <c r="L3"/>
  <c r="M3"/>
  <c r="G4"/>
  <c r="H4"/>
  <c r="I4"/>
  <c r="J4"/>
  <c r="K4"/>
  <c r="L4"/>
  <c r="M4"/>
  <c r="G10"/>
  <c r="H10"/>
  <c r="I10"/>
  <c r="J10"/>
  <c r="K10"/>
  <c r="L10"/>
  <c r="M10"/>
  <c r="G6"/>
  <c r="H6"/>
  <c r="I6"/>
  <c r="J6"/>
  <c r="K6"/>
  <c r="L6"/>
  <c r="M6"/>
  <c r="G13"/>
  <c r="H13"/>
  <c r="I13"/>
  <c r="J13"/>
  <c r="K13"/>
  <c r="L13"/>
  <c r="M13"/>
  <c r="G5"/>
  <c r="H5"/>
  <c r="I5"/>
  <c r="J5"/>
  <c r="K5"/>
  <c r="L5"/>
  <c r="M5"/>
  <c r="G9"/>
  <c r="H9"/>
  <c r="I9"/>
  <c r="J9"/>
  <c r="K9"/>
  <c r="L9"/>
  <c r="M9"/>
  <c r="H14"/>
  <c r="I14"/>
  <c r="J14"/>
  <c r="K14"/>
  <c r="L14"/>
  <c r="M14"/>
  <c r="G7"/>
  <c r="H7"/>
  <c r="I7"/>
  <c r="J7"/>
  <c r="K7"/>
  <c r="L7"/>
  <c r="M7"/>
  <c r="G12"/>
  <c r="H12"/>
  <c r="I12"/>
  <c r="J12"/>
  <c r="K12"/>
  <c r="L12"/>
  <c r="M12"/>
  <c r="G11"/>
  <c r="H11"/>
  <c r="I11"/>
  <c r="J11"/>
  <c r="K11"/>
  <c r="L11"/>
  <c r="M11"/>
  <c r="G8"/>
  <c r="H8"/>
  <c r="I8"/>
  <c r="J8"/>
  <c r="K8"/>
  <c r="L8"/>
  <c r="M8"/>
  <c r="F4"/>
  <c r="N4" s="1"/>
  <c r="F10"/>
  <c r="N10"/>
  <c r="F6"/>
  <c r="F13"/>
  <c r="F5"/>
  <c r="F9"/>
  <c r="N9" s="1"/>
  <c r="F14"/>
  <c r="F7"/>
  <c r="F12"/>
  <c r="F11"/>
  <c r="N11" s="1"/>
  <c r="F8"/>
  <c r="N8" s="1"/>
  <c r="F3"/>
  <c r="I11" i="5"/>
  <c r="J11" s="1"/>
  <c r="I19"/>
  <c r="J19" s="1"/>
  <c r="I17"/>
  <c r="R17" s="1"/>
  <c r="I16"/>
  <c r="R16" s="1"/>
  <c r="I25"/>
  <c r="I15"/>
  <c r="J15" s="1"/>
  <c r="I6"/>
  <c r="J6" s="1"/>
  <c r="I14"/>
  <c r="R14" s="1"/>
  <c r="I20"/>
  <c r="I8"/>
  <c r="Q8" s="1"/>
  <c r="I3"/>
  <c r="R3" s="1"/>
  <c r="I23"/>
  <c r="I10"/>
  <c r="J10" s="1"/>
  <c r="I12"/>
  <c r="J12" s="1"/>
  <c r="I5"/>
  <c r="Q5" s="1"/>
  <c r="I21"/>
  <c r="J21" s="1"/>
  <c r="I24"/>
  <c r="J24" s="1"/>
  <c r="J3"/>
  <c r="I29"/>
  <c r="J29"/>
  <c r="I13"/>
  <c r="J13" s="1"/>
  <c r="N14" i="2"/>
  <c r="N12"/>
  <c r="N20" i="6"/>
  <c r="N25"/>
  <c r="N17"/>
  <c r="N11"/>
  <c r="N3" i="2"/>
  <c r="Q18" i="5"/>
  <c r="J9"/>
  <c r="Q17"/>
  <c r="N3" i="6"/>
  <c r="N6"/>
  <c r="N4"/>
  <c r="N7"/>
  <c r="N15" i="2"/>
  <c r="Q16" i="5"/>
  <c r="J16"/>
  <c r="Q9"/>
  <c r="J23"/>
  <c r="J25"/>
  <c r="J20"/>
  <c r="J18"/>
  <c r="J8"/>
  <c r="N13" i="2"/>
  <c r="N27" i="6"/>
  <c r="N15"/>
  <c r="N8"/>
  <c r="Q14" i="5"/>
  <c r="N24" i="6" l="1"/>
  <c r="R15" i="5"/>
  <c r="R13"/>
  <c r="R11"/>
  <c r="R7"/>
  <c r="R4"/>
  <c r="R12"/>
  <c r="R10"/>
  <c r="R8"/>
  <c r="R6"/>
  <c r="R5"/>
  <c r="N22" i="6"/>
  <c r="N19"/>
  <c r="N9"/>
  <c r="N12"/>
  <c r="N16"/>
  <c r="N26"/>
  <c r="N18"/>
  <c r="N23"/>
  <c r="N21"/>
  <c r="N14"/>
  <c r="N13"/>
  <c r="N10"/>
  <c r="N5"/>
  <c r="N7" i="2"/>
  <c r="N6"/>
  <c r="N5"/>
  <c r="Q3" i="5"/>
  <c r="Q10"/>
  <c r="Q11"/>
  <c r="J17"/>
  <c r="J5"/>
  <c r="J14"/>
  <c r="Q7"/>
  <c r="Q13"/>
  <c r="Q12"/>
  <c r="Q6"/>
  <c r="Q4"/>
  <c r="Q15"/>
</calcChain>
</file>

<file path=xl/sharedStrings.xml><?xml version="1.0" encoding="utf-8"?>
<sst xmlns="http://schemas.openxmlformats.org/spreadsheetml/2006/main" count="258" uniqueCount="88">
  <si>
    <t>Α/Α</t>
  </si>
  <si>
    <t>Μ.Ο.</t>
  </si>
  <si>
    <t>HC</t>
  </si>
  <si>
    <t>Wizards B.A</t>
  </si>
  <si>
    <t>Κερκυραϊκός</t>
  </si>
  <si>
    <t>Κολσουζιάν Ιωσήφ</t>
  </si>
  <si>
    <t>Κασιώτης Γιάννος</t>
  </si>
  <si>
    <t>Κωνσταντάς Σπύρος</t>
  </si>
  <si>
    <t>Κύρος Νίκος</t>
  </si>
  <si>
    <t>Σαλβατώρος Σωτήρης</t>
  </si>
  <si>
    <t>Δημητρίου Σάκης</t>
  </si>
  <si>
    <t>Σαμουλίδης Παντελής</t>
  </si>
  <si>
    <t>Αργυρός Τάσος</t>
  </si>
  <si>
    <t>Γεωργοτάς Μενέλαος</t>
  </si>
  <si>
    <t>Βασιλάκης Ιάσωνας</t>
  </si>
  <si>
    <t>Αρμένης Γιάννης</t>
  </si>
  <si>
    <t>Κασταμονίτης Εδ.</t>
  </si>
  <si>
    <t>Ατσοπάρδης Σπύρος</t>
  </si>
  <si>
    <t>Κέκης Ηλίας</t>
  </si>
  <si>
    <t>Ντάϊκος Γιώργος</t>
  </si>
  <si>
    <t>Γεωργοτάς Μάκης</t>
  </si>
  <si>
    <t>Corfu B.C</t>
  </si>
  <si>
    <t>1ο Παιγν.</t>
  </si>
  <si>
    <t>2ο Παιγν.</t>
  </si>
  <si>
    <t>3ο Παιγν.</t>
  </si>
  <si>
    <t>4ο Παιγν.</t>
  </si>
  <si>
    <t>5ο Παιγν.</t>
  </si>
  <si>
    <t>6ο Παιγν.</t>
  </si>
  <si>
    <t>7ο Παιγν.</t>
  </si>
  <si>
    <t>8ο Παιγν.</t>
  </si>
  <si>
    <t>9ο Παιγν.</t>
  </si>
  <si>
    <t>Σύνολο</t>
  </si>
  <si>
    <t>Ονοματεπώνυμο</t>
  </si>
  <si>
    <t>Σύλλογος</t>
  </si>
  <si>
    <t>Γκόγκος Γιάννης</t>
  </si>
  <si>
    <t>Μεχμέτης Δημ.</t>
  </si>
  <si>
    <t>Δημητρίου Νίκος</t>
  </si>
  <si>
    <t>Κασταμονίτη Jill</t>
  </si>
  <si>
    <t>Μ.Ο</t>
  </si>
  <si>
    <t>1ος ΓΥΡΟΣ</t>
  </si>
  <si>
    <t>ΠΑΙΓΝΙΔΙΑ</t>
  </si>
  <si>
    <t>2ος ΓΥΡΟΣ</t>
  </si>
  <si>
    <t>3ος ΓΥΡΟΣ</t>
  </si>
  <si>
    <t>4ος ΓΥΡΟΣ</t>
  </si>
  <si>
    <t>5ος ΓΥΡΟΣ</t>
  </si>
  <si>
    <t>6ος ΓΥΡΟΣ</t>
  </si>
  <si>
    <t>7ος ΓΥΡΟΣ</t>
  </si>
  <si>
    <t>ΣΥΝΟΛΟ ΒΑΘΜΩΝ</t>
  </si>
  <si>
    <t>Γραμμένος Λάκης</t>
  </si>
  <si>
    <t>Σύνολο Βαθμών</t>
  </si>
  <si>
    <t>1η</t>
  </si>
  <si>
    <t>2η</t>
  </si>
  <si>
    <t>3η</t>
  </si>
  <si>
    <t>4η</t>
  </si>
  <si>
    <t>Τριαντάφυλλος Μ.</t>
  </si>
  <si>
    <t>Αρ. Παιγν</t>
  </si>
  <si>
    <t>5η</t>
  </si>
  <si>
    <t>6η</t>
  </si>
  <si>
    <t>7η</t>
  </si>
  <si>
    <t>Ασπρέας Στέλιος</t>
  </si>
  <si>
    <t>Κάντας Νίκος</t>
  </si>
  <si>
    <t>Γκίνη Γεωργία</t>
  </si>
  <si>
    <t>Σαμουλίδης Πέτρος</t>
  </si>
  <si>
    <t>Κατσακιωρης Γιώργος</t>
  </si>
  <si>
    <t>Μπαλανίκα Σπυριδούλα</t>
  </si>
  <si>
    <t>Παπαγκίκας Σπύρος</t>
  </si>
  <si>
    <t>Κολσουζιάν Εδουάρδος</t>
  </si>
  <si>
    <t>Βουτσινά Αικατερίνη</t>
  </si>
  <si>
    <t>Σουρβίνος Γεώργιος</t>
  </si>
  <si>
    <t>Τόμπρος Κωνσταντίνος</t>
  </si>
  <si>
    <t>Γκίνης Ευάγγελος</t>
  </si>
  <si>
    <t>Βάρθης Γεώργιος</t>
  </si>
  <si>
    <t>8η</t>
  </si>
  <si>
    <t>Βαθμολογία B Bowlers - Apertura 2010</t>
  </si>
  <si>
    <t>Βαθμολογία A Bowlers - Apertura 2010</t>
  </si>
  <si>
    <t>Σαουλίδου Μαρία</t>
  </si>
  <si>
    <t>Σελλάς Θωμάς</t>
  </si>
  <si>
    <t>Κατ.</t>
  </si>
  <si>
    <t>A</t>
  </si>
  <si>
    <t>B</t>
  </si>
  <si>
    <t>Πηγής Γιώργος</t>
  </si>
  <si>
    <t>Κατσακιώρης Γιώργος</t>
  </si>
  <si>
    <t>Βάρθης Γιώργος</t>
  </si>
  <si>
    <t>Κούρκουλος Στάθης</t>
  </si>
  <si>
    <t>Προκριματικά 6ου γύρου</t>
  </si>
  <si>
    <t>Τελικά 6ου γύρου</t>
  </si>
  <si>
    <t>8ος ΓΥΡΟΣ</t>
  </si>
  <si>
    <t>Roll-off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</si>
</sst>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161"/>
      <scheme val="minor"/>
    </font>
    <font>
      <sz val="11"/>
      <name val="Calibri"/>
      <family val="2"/>
      <charset val="161"/>
    </font>
    <font>
      <sz val="9"/>
      <color indexed="8"/>
      <name val="Calibri"/>
      <family val="2"/>
      <charset val="161"/>
    </font>
    <font>
      <sz val="8"/>
      <color indexed="8"/>
      <name val="Calibri"/>
      <family val="2"/>
      <charset val="161"/>
    </font>
    <font>
      <sz val="11"/>
      <color indexed="40"/>
      <name val="Calibri"/>
      <family val="2"/>
      <charset val="161"/>
    </font>
    <font>
      <sz val="11"/>
      <color indexed="9"/>
      <name val="Calibri"/>
      <family val="2"/>
      <charset val="161"/>
    </font>
    <font>
      <b/>
      <sz val="14"/>
      <color indexed="8"/>
      <name val="Calibri"/>
      <family val="2"/>
      <charset val="161"/>
    </font>
    <font>
      <b/>
      <sz val="18"/>
      <color indexed="8"/>
      <name val="Calibri"/>
      <family val="2"/>
      <charset val="161"/>
    </font>
    <font>
      <sz val="8"/>
      <name val="Calibri"/>
      <family val="2"/>
      <charset val="161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1" xfId="0" applyFill="1" applyBorder="1"/>
    <xf numFmtId="0" fontId="0" fillId="2" borderId="1" xfId="0" applyFill="1" applyBorder="1"/>
    <xf numFmtId="0" fontId="0" fillId="0" borderId="1" xfId="0" applyFill="1" applyBorder="1" applyAlignment="1">
      <alignment horizontal="center"/>
    </xf>
    <xf numFmtId="3" fontId="0" fillId="0" borderId="1" xfId="0" applyNumberFormat="1" applyBorder="1" applyAlignment="1">
      <alignment horizontal="center"/>
    </xf>
    <xf numFmtId="3" fontId="0" fillId="0" borderId="1" xfId="0" applyNumberForma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Fill="1" applyBorder="1" applyAlignment="1"/>
    <xf numFmtId="0" fontId="0" fillId="0" borderId="0" xfId="0" applyAlignment="1"/>
    <xf numFmtId="0" fontId="0" fillId="2" borderId="1" xfId="0" applyFill="1" applyBorder="1" applyAlignment="1">
      <alignment horizontal="center"/>
    </xf>
    <xf numFmtId="0" fontId="1" fillId="3" borderId="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wrapText="1"/>
    </xf>
    <xf numFmtId="0" fontId="2" fillId="3" borderId="2" xfId="0" applyFont="1" applyFill="1" applyBorder="1" applyAlignment="1">
      <alignment horizontal="center" wrapText="1"/>
    </xf>
    <xf numFmtId="0" fontId="3" fillId="3" borderId="2" xfId="0" applyFont="1" applyFill="1" applyBorder="1" applyAlignment="1">
      <alignment horizontal="center" wrapText="1"/>
    </xf>
    <xf numFmtId="0" fontId="0" fillId="3" borderId="2" xfId="0" applyFill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wrapText="1"/>
    </xf>
    <xf numFmtId="3" fontId="1" fillId="0" borderId="1" xfId="0" applyNumberFormat="1" applyFont="1" applyBorder="1" applyAlignment="1">
      <alignment horizontal="center" wrapText="1"/>
    </xf>
    <xf numFmtId="3" fontId="0" fillId="0" borderId="1" xfId="0" applyNumberFormat="1" applyBorder="1"/>
    <xf numFmtId="4" fontId="0" fillId="0" borderId="1" xfId="0" applyNumberFormat="1" applyBorder="1"/>
    <xf numFmtId="0" fontId="0" fillId="3" borderId="1" xfId="0" applyFill="1" applyBorder="1"/>
    <xf numFmtId="3" fontId="0" fillId="0" borderId="1" xfId="0" applyNumberFormat="1" applyFill="1" applyBorder="1"/>
    <xf numFmtId="0" fontId="0" fillId="0" borderId="3" xfId="0" applyBorder="1"/>
    <xf numFmtId="0" fontId="4" fillId="0" borderId="0" xfId="0" applyFont="1" applyAlignment="1">
      <alignment horizontal="center" wrapText="1"/>
    </xf>
    <xf numFmtId="0" fontId="4" fillId="0" borderId="0" xfId="0" applyFont="1" applyAlignment="1">
      <alignment wrapText="1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0" fillId="0" borderId="0" xfId="0" applyFill="1" applyBorder="1" applyAlignment="1">
      <alignment horizontal="center"/>
    </xf>
    <xf numFmtId="0" fontId="0" fillId="0" borderId="0" xfId="0" applyFill="1" applyBorder="1"/>
    <xf numFmtId="3" fontId="0" fillId="0" borderId="0" xfId="0" applyNumberFormat="1" applyFill="1" applyBorder="1" applyAlignment="1">
      <alignment horizontal="center"/>
    </xf>
    <xf numFmtId="4" fontId="0" fillId="0" borderId="0" xfId="0" applyNumberFormat="1" applyFill="1" applyBorder="1" applyAlignment="1">
      <alignment horizontal="center"/>
    </xf>
    <xf numFmtId="0" fontId="1" fillId="4" borderId="1" xfId="0" applyFont="1" applyFill="1" applyBorder="1" applyAlignment="1">
      <alignment horizontal="center" wrapText="1"/>
    </xf>
    <xf numFmtId="0" fontId="0" fillId="3" borderId="1" xfId="0" applyFill="1" applyBorder="1" applyAlignment="1">
      <alignment horizontal="center"/>
    </xf>
    <xf numFmtId="0" fontId="0" fillId="3" borderId="1" xfId="0" applyFill="1" applyBorder="1" applyAlignment="1"/>
    <xf numFmtId="0" fontId="0" fillId="3" borderId="1" xfId="0" applyFill="1" applyBorder="1" applyAlignment="1">
      <alignment horizontal="center" wrapText="1"/>
    </xf>
    <xf numFmtId="3" fontId="0" fillId="4" borderId="1" xfId="0" applyNumberFormat="1" applyFill="1" applyBorder="1" applyAlignment="1">
      <alignment horizontal="center"/>
    </xf>
    <xf numFmtId="4" fontId="0" fillId="4" borderId="1" xfId="0" applyNumberFormat="1" applyFill="1" applyBorder="1" applyAlignment="1">
      <alignment horizontal="center"/>
    </xf>
    <xf numFmtId="0" fontId="0" fillId="4" borderId="1" xfId="0" applyFill="1" applyBorder="1" applyAlignment="1">
      <alignment horizontal="center" wrapText="1"/>
    </xf>
    <xf numFmtId="0" fontId="0" fillId="4" borderId="1" xfId="0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4" fontId="0" fillId="3" borderId="1" xfId="0" applyNumberFormat="1" applyFill="1" applyBorder="1" applyAlignment="1">
      <alignment horizontal="center"/>
    </xf>
    <xf numFmtId="4" fontId="1" fillId="4" borderId="1" xfId="0" applyNumberFormat="1" applyFont="1" applyFill="1" applyBorder="1" applyAlignment="1">
      <alignment horizontal="center" wrapText="1"/>
    </xf>
    <xf numFmtId="0" fontId="0" fillId="5" borderId="1" xfId="0" applyFill="1" applyBorder="1"/>
    <xf numFmtId="0" fontId="0" fillId="5" borderId="1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/>
    <xf numFmtId="0" fontId="6" fillId="3" borderId="1" xfId="0" applyFont="1" applyFill="1" applyBorder="1" applyAlignment="1">
      <alignment horizontal="center"/>
    </xf>
    <xf numFmtId="0" fontId="7" fillId="3" borderId="1" xfId="0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6" borderId="1" xfId="0" applyFill="1" applyBorder="1" applyAlignment="1">
      <alignment horizontal="center"/>
    </xf>
    <xf numFmtId="0" fontId="0" fillId="6" borderId="5" xfId="0" applyFill="1" applyBorder="1" applyAlignment="1">
      <alignment horizontal="center"/>
    </xf>
    <xf numFmtId="0" fontId="0" fillId="7" borderId="5" xfId="0" applyFill="1" applyBorder="1" applyAlignment="1">
      <alignment horizontal="center"/>
    </xf>
    <xf numFmtId="0" fontId="0" fillId="7" borderId="1" xfId="0" applyFill="1" applyBorder="1" applyAlignment="1">
      <alignment horizontal="center"/>
    </xf>
    <xf numFmtId="0" fontId="0" fillId="6" borderId="6" xfId="0" applyFill="1" applyBorder="1" applyAlignment="1">
      <alignment horizontal="center"/>
    </xf>
    <xf numFmtId="0" fontId="0" fillId="6" borderId="7" xfId="0" applyFill="1" applyBorder="1" applyAlignment="1">
      <alignment horizontal="center"/>
    </xf>
  </cellXfs>
  <cellStyles count="1">
    <cellStyle name="Κανονικό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20</xdr:row>
      <xdr:rowOff>0</xdr:rowOff>
    </xdr:from>
    <xdr:to>
      <xdr:col>23</xdr:col>
      <xdr:colOff>666750</xdr:colOff>
      <xdr:row>20</xdr:row>
      <xdr:rowOff>9525</xdr:rowOff>
    </xdr:to>
    <xdr:cxnSp macro="">
      <xdr:nvCxnSpPr>
        <xdr:cNvPr id="2" name="1 - Ευθεία γραμμή σύνδεσης"/>
        <xdr:cNvCxnSpPr/>
      </xdr:nvCxnSpPr>
      <xdr:spPr>
        <a:xfrm flipV="1">
          <a:off x="0" y="4857750"/>
          <a:ext cx="12144375" cy="9525"/>
        </a:xfrm>
        <a:prstGeom prst="line">
          <a:avLst/>
        </a:prstGeom>
        <a:ln w="38100">
          <a:noFill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495300</xdr:colOff>
      <xdr:row>19</xdr:row>
      <xdr:rowOff>209550</xdr:rowOff>
    </xdr:from>
    <xdr:to>
      <xdr:col>19</xdr:col>
      <xdr:colOff>276225</xdr:colOff>
      <xdr:row>19</xdr:row>
      <xdr:rowOff>219075</xdr:rowOff>
    </xdr:to>
    <xdr:cxnSp macro="">
      <xdr:nvCxnSpPr>
        <xdr:cNvPr id="3" name="2 - Ευθεία γραμμή σύνδεσης"/>
        <xdr:cNvCxnSpPr/>
      </xdr:nvCxnSpPr>
      <xdr:spPr>
        <a:xfrm flipV="1">
          <a:off x="800100" y="5753100"/>
          <a:ext cx="9001125" cy="9525"/>
        </a:xfrm>
        <a:prstGeom prst="line">
          <a:avLst/>
        </a:prstGeom>
        <a:ln w="38100">
          <a:noFill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1000125</xdr:colOff>
      <xdr:row>27</xdr:row>
      <xdr:rowOff>0</xdr:rowOff>
    </xdr:from>
    <xdr:to>
      <xdr:col>20</xdr:col>
      <xdr:colOff>257175</xdr:colOff>
      <xdr:row>27</xdr:row>
      <xdr:rowOff>0</xdr:rowOff>
    </xdr:to>
    <xdr:cxnSp macro="">
      <xdr:nvCxnSpPr>
        <xdr:cNvPr id="4" name="3 - Ευθεία γραμμή σύνδεσης"/>
        <xdr:cNvCxnSpPr/>
      </xdr:nvCxnSpPr>
      <xdr:spPr>
        <a:xfrm flipV="1">
          <a:off x="1304925" y="6315075"/>
          <a:ext cx="9001125" cy="9525"/>
        </a:xfrm>
        <a:prstGeom prst="line">
          <a:avLst/>
        </a:prstGeom>
        <a:ln w="38100">
          <a:noFill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20</xdr:row>
      <xdr:rowOff>0</xdr:rowOff>
    </xdr:from>
    <xdr:to>
      <xdr:col>18</xdr:col>
      <xdr:colOff>0</xdr:colOff>
      <xdr:row>20</xdr:row>
      <xdr:rowOff>0</xdr:rowOff>
    </xdr:to>
    <xdr:cxnSp macro="">
      <xdr:nvCxnSpPr>
        <xdr:cNvPr id="5" name="4 - Ευθεία γραμμή σύνδεσης"/>
        <xdr:cNvCxnSpPr/>
      </xdr:nvCxnSpPr>
      <xdr:spPr>
        <a:xfrm flipV="1">
          <a:off x="0" y="4857750"/>
          <a:ext cx="9001125" cy="0"/>
        </a:xfrm>
        <a:prstGeom prst="line">
          <a:avLst/>
        </a:prstGeom>
        <a:ln w="38100">
          <a:noFill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30"/>
  <sheetViews>
    <sheetView workbookViewId="0">
      <selection activeCell="S2" sqref="S2:T2"/>
    </sheetView>
  </sheetViews>
  <sheetFormatPr defaultRowHeight="15"/>
  <cols>
    <col min="1" max="1" width="3.42578125" customWidth="1"/>
    <col min="2" max="2" width="21.140625" customWidth="1"/>
    <col min="3" max="3" width="12.7109375" style="10" customWidth="1"/>
    <col min="4" max="4" width="3.140625" style="8" customWidth="1"/>
    <col min="5" max="6" width="8.85546875" style="8" customWidth="1"/>
    <col min="7" max="10" width="8.85546875" customWidth="1"/>
    <col min="11" max="11" width="4.28515625" customWidth="1"/>
    <col min="12" max="18" width="8.85546875" customWidth="1"/>
    <col min="19" max="20" width="5.28515625" customWidth="1"/>
  </cols>
  <sheetData>
    <row r="1" spans="1:20" ht="25.5" customHeight="1">
      <c r="A1" s="50" t="s">
        <v>84</v>
      </c>
      <c r="B1" s="50"/>
      <c r="C1" s="50"/>
      <c r="D1" s="50"/>
      <c r="E1" s="50"/>
      <c r="F1" s="50"/>
      <c r="G1" s="50"/>
      <c r="H1" s="50"/>
      <c r="I1" s="50"/>
      <c r="J1" s="50"/>
      <c r="K1" s="22"/>
      <c r="L1" s="50" t="s">
        <v>85</v>
      </c>
      <c r="M1" s="50"/>
      <c r="N1" s="50"/>
      <c r="O1" s="50"/>
      <c r="P1" s="50"/>
      <c r="Q1" s="50"/>
      <c r="R1" s="50"/>
    </row>
    <row r="2" spans="1:20" ht="27.75" customHeight="1">
      <c r="A2" s="36" t="s">
        <v>0</v>
      </c>
      <c r="B2" s="36" t="s">
        <v>32</v>
      </c>
      <c r="C2" s="37" t="s">
        <v>33</v>
      </c>
      <c r="D2" s="36" t="s">
        <v>2</v>
      </c>
      <c r="E2" s="36" t="s">
        <v>22</v>
      </c>
      <c r="F2" s="36" t="s">
        <v>23</v>
      </c>
      <c r="G2" s="36" t="s">
        <v>24</v>
      </c>
      <c r="H2" s="36" t="s">
        <v>25</v>
      </c>
      <c r="I2" s="38" t="s">
        <v>31</v>
      </c>
      <c r="J2" s="36" t="s">
        <v>1</v>
      </c>
      <c r="K2" s="46" t="s">
        <v>77</v>
      </c>
      <c r="L2" s="36" t="s">
        <v>26</v>
      </c>
      <c r="M2" s="36" t="s">
        <v>27</v>
      </c>
      <c r="N2" s="36" t="s">
        <v>28</v>
      </c>
      <c r="O2" s="36" t="s">
        <v>29</v>
      </c>
      <c r="P2" s="36" t="s">
        <v>30</v>
      </c>
      <c r="Q2" s="41" t="s">
        <v>31</v>
      </c>
      <c r="R2" s="42" t="s">
        <v>1</v>
      </c>
      <c r="S2" s="57" t="s">
        <v>87</v>
      </c>
      <c r="T2" s="58"/>
    </row>
    <row r="3" spans="1:20" ht="18" customHeight="1">
      <c r="A3" s="22">
        <v>1</v>
      </c>
      <c r="B3" s="4" t="s">
        <v>18</v>
      </c>
      <c r="C3" s="9" t="s">
        <v>4</v>
      </c>
      <c r="D3" s="11"/>
      <c r="E3" s="7">
        <v>181</v>
      </c>
      <c r="F3" s="7">
        <v>158</v>
      </c>
      <c r="G3" s="7">
        <v>232</v>
      </c>
      <c r="H3" s="7">
        <v>200</v>
      </c>
      <c r="I3" s="43">
        <f>SUM(D3:H3)</f>
        <v>771</v>
      </c>
      <c r="J3" s="44">
        <f>I3/4</f>
        <v>192.75</v>
      </c>
      <c r="K3" s="47" t="s">
        <v>79</v>
      </c>
      <c r="L3" s="5">
        <v>153</v>
      </c>
      <c r="M3" s="5">
        <v>206</v>
      </c>
      <c r="N3" s="5">
        <v>178</v>
      </c>
      <c r="O3" s="5">
        <v>189</v>
      </c>
      <c r="P3" s="5">
        <v>192</v>
      </c>
      <c r="Q3" s="39">
        <f>I3+L3+M3+N3+O3+P3</f>
        <v>1689</v>
      </c>
      <c r="R3" s="40">
        <f>(I3+L3+M3+N3+O3+P3)/9</f>
        <v>187.66666666666666</v>
      </c>
      <c r="S3" s="54">
        <v>9</v>
      </c>
      <c r="T3" s="55">
        <v>9</v>
      </c>
    </row>
    <row r="4" spans="1:20" ht="18" customHeight="1">
      <c r="A4" s="22">
        <v>2</v>
      </c>
      <c r="B4" s="3" t="s">
        <v>15</v>
      </c>
      <c r="C4" s="9" t="s">
        <v>3</v>
      </c>
      <c r="D4" s="5"/>
      <c r="E4" s="1">
        <v>177</v>
      </c>
      <c r="F4" s="1">
        <v>139</v>
      </c>
      <c r="G4" s="1">
        <v>185</v>
      </c>
      <c r="H4" s="1">
        <v>189</v>
      </c>
      <c r="I4" s="43">
        <f>SUM(D4:H4)</f>
        <v>690</v>
      </c>
      <c r="J4" s="44">
        <f>I4/4</f>
        <v>172.5</v>
      </c>
      <c r="K4" s="47" t="s">
        <v>79</v>
      </c>
      <c r="L4" s="7">
        <v>192</v>
      </c>
      <c r="M4" s="7">
        <v>224</v>
      </c>
      <c r="N4" s="5">
        <v>192</v>
      </c>
      <c r="O4" s="5">
        <v>176</v>
      </c>
      <c r="P4" s="7">
        <v>192</v>
      </c>
      <c r="Q4" s="39">
        <f>I4+L4+M4+N4+O4+P4</f>
        <v>1666</v>
      </c>
      <c r="R4" s="40">
        <f>(I4+L4+M4+N4+O4+P4)/9</f>
        <v>185.11111111111111</v>
      </c>
      <c r="S4" s="53">
        <v>9</v>
      </c>
      <c r="T4" s="56">
        <v>6</v>
      </c>
    </row>
    <row r="5" spans="1:20" ht="18" customHeight="1">
      <c r="A5" s="22">
        <v>3</v>
      </c>
      <c r="B5" s="18" t="s">
        <v>12</v>
      </c>
      <c r="C5" s="18" t="s">
        <v>4</v>
      </c>
      <c r="D5" s="11"/>
      <c r="E5" s="7">
        <v>223</v>
      </c>
      <c r="F5" s="7">
        <v>203</v>
      </c>
      <c r="G5" s="7">
        <v>192</v>
      </c>
      <c r="H5" s="7">
        <v>175</v>
      </c>
      <c r="I5" s="43">
        <f>SUM(E5:H5)</f>
        <v>793</v>
      </c>
      <c r="J5" s="44">
        <f>I5/4</f>
        <v>198.25</v>
      </c>
      <c r="K5" s="47" t="s">
        <v>78</v>
      </c>
      <c r="L5" s="5">
        <v>204</v>
      </c>
      <c r="M5" s="5">
        <v>183</v>
      </c>
      <c r="N5" s="5">
        <v>201</v>
      </c>
      <c r="O5" s="5">
        <v>165</v>
      </c>
      <c r="P5" s="5"/>
      <c r="Q5" s="39">
        <f>I5+L5+M5+N5+O5+P5</f>
        <v>1546</v>
      </c>
      <c r="R5" s="40">
        <f>(I5+L5+M5+N5+O5+P5)/8</f>
        <v>193.25</v>
      </c>
    </row>
    <row r="6" spans="1:20" ht="18" customHeight="1">
      <c r="A6" s="22">
        <v>4</v>
      </c>
      <c r="B6" s="18" t="s">
        <v>60</v>
      </c>
      <c r="C6" s="18" t="s">
        <v>4</v>
      </c>
      <c r="D6" s="5"/>
      <c r="E6" s="1">
        <v>246</v>
      </c>
      <c r="F6" s="1">
        <v>167</v>
      </c>
      <c r="G6" s="1">
        <v>200</v>
      </c>
      <c r="H6" s="1">
        <v>176</v>
      </c>
      <c r="I6" s="43">
        <f>SUM(E6:H6)</f>
        <v>789</v>
      </c>
      <c r="J6" s="44">
        <f>I6/4</f>
        <v>197.25</v>
      </c>
      <c r="K6" s="47" t="s">
        <v>78</v>
      </c>
      <c r="L6" s="5">
        <v>189</v>
      </c>
      <c r="M6" s="5">
        <v>209</v>
      </c>
      <c r="N6" s="5">
        <v>204</v>
      </c>
      <c r="O6" s="5">
        <v>144</v>
      </c>
      <c r="P6" s="5"/>
      <c r="Q6" s="39">
        <f>I6+L6+M6+N6+O6+P6</f>
        <v>1535</v>
      </c>
      <c r="R6" s="40">
        <f>(I6+L6+M6+N6+O6+P6)/8</f>
        <v>191.875</v>
      </c>
    </row>
    <row r="7" spans="1:20" ht="18" customHeight="1">
      <c r="A7" s="22">
        <v>5</v>
      </c>
      <c r="B7" s="18" t="s">
        <v>54</v>
      </c>
      <c r="C7" s="18" t="s">
        <v>3</v>
      </c>
      <c r="D7" s="5"/>
      <c r="E7" s="1">
        <v>166</v>
      </c>
      <c r="F7" s="1">
        <v>211</v>
      </c>
      <c r="G7" s="1">
        <v>152</v>
      </c>
      <c r="H7" s="1">
        <v>180</v>
      </c>
      <c r="I7" s="43">
        <f>SUM(E7:H7)</f>
        <v>709</v>
      </c>
      <c r="J7" s="44">
        <f>I7/4</f>
        <v>177.25</v>
      </c>
      <c r="K7" s="47" t="s">
        <v>78</v>
      </c>
      <c r="L7" s="5">
        <v>159</v>
      </c>
      <c r="M7" s="5">
        <v>193</v>
      </c>
      <c r="N7" s="5">
        <v>234</v>
      </c>
      <c r="O7" s="5"/>
      <c r="P7" s="5"/>
      <c r="Q7" s="39">
        <f>I7+L7+M7+N7+O7+P7</f>
        <v>1295</v>
      </c>
      <c r="R7" s="40">
        <f>(I7+L7+M7+N7+O7+P7)/7</f>
        <v>185</v>
      </c>
    </row>
    <row r="8" spans="1:20" ht="18" customHeight="1">
      <c r="A8" s="22">
        <v>6</v>
      </c>
      <c r="B8" s="18" t="s">
        <v>8</v>
      </c>
      <c r="C8" s="18" t="s">
        <v>3</v>
      </c>
      <c r="D8" s="5"/>
      <c r="E8" s="1">
        <v>188</v>
      </c>
      <c r="F8" s="1">
        <v>162</v>
      </c>
      <c r="G8" s="1">
        <v>193</v>
      </c>
      <c r="H8" s="1">
        <v>179</v>
      </c>
      <c r="I8" s="43">
        <f>SUM(E8:H8)</f>
        <v>722</v>
      </c>
      <c r="J8" s="44">
        <f>I8/4</f>
        <v>180.5</v>
      </c>
      <c r="K8" s="47" t="s">
        <v>78</v>
      </c>
      <c r="L8" s="5">
        <v>205</v>
      </c>
      <c r="M8" s="5">
        <v>163</v>
      </c>
      <c r="N8" s="5">
        <v>194</v>
      </c>
      <c r="O8" s="5"/>
      <c r="P8" s="5"/>
      <c r="Q8" s="39">
        <f>I8+L8+M8+N8+O8+P8</f>
        <v>1284</v>
      </c>
      <c r="R8" s="40">
        <f>(I8+L8+M8+N8+O8+P8)/7</f>
        <v>183.42857142857142</v>
      </c>
    </row>
    <row r="9" spans="1:20" ht="18" customHeight="1">
      <c r="A9" s="22">
        <v>7</v>
      </c>
      <c r="B9" s="3" t="s">
        <v>19</v>
      </c>
      <c r="C9" s="9" t="s">
        <v>4</v>
      </c>
      <c r="D9" s="48"/>
      <c r="E9" s="52">
        <v>225</v>
      </c>
      <c r="F9" s="1">
        <v>139</v>
      </c>
      <c r="G9" s="1">
        <v>180</v>
      </c>
      <c r="H9" s="1">
        <v>194</v>
      </c>
      <c r="I9" s="43">
        <f>SUM(D9:H9)</f>
        <v>738</v>
      </c>
      <c r="J9" s="44">
        <f>I9/4</f>
        <v>184.5</v>
      </c>
      <c r="K9" s="47" t="s">
        <v>79</v>
      </c>
      <c r="L9" s="5">
        <v>194</v>
      </c>
      <c r="M9" s="5">
        <v>144</v>
      </c>
      <c r="N9" s="5">
        <v>201</v>
      </c>
      <c r="O9" s="5"/>
      <c r="P9" s="5"/>
      <c r="Q9" s="39">
        <f>I9+L9+M9+N9+O9+P9</f>
        <v>1277</v>
      </c>
      <c r="R9" s="40">
        <f>(I9+L9+M9+N9+O9+P9)/7</f>
        <v>182.42857142857142</v>
      </c>
    </row>
    <row r="10" spans="1:20" ht="18" customHeight="1">
      <c r="A10" s="22">
        <v>8</v>
      </c>
      <c r="B10" s="18" t="s">
        <v>48</v>
      </c>
      <c r="C10" s="18" t="s">
        <v>3</v>
      </c>
      <c r="D10" s="1"/>
      <c r="E10" s="6">
        <v>180</v>
      </c>
      <c r="F10" s="6">
        <v>172</v>
      </c>
      <c r="G10" s="6">
        <v>165</v>
      </c>
      <c r="H10" s="6">
        <v>185</v>
      </c>
      <c r="I10" s="43">
        <f>SUM(E10:H10)</f>
        <v>702</v>
      </c>
      <c r="J10" s="44">
        <f>I10/4</f>
        <v>175.5</v>
      </c>
      <c r="K10" s="47" t="s">
        <v>78</v>
      </c>
      <c r="L10" s="5">
        <v>216</v>
      </c>
      <c r="M10" s="5">
        <v>166</v>
      </c>
      <c r="N10" s="5">
        <v>159</v>
      </c>
      <c r="O10" s="5"/>
      <c r="P10" s="5"/>
      <c r="Q10" s="39">
        <f>I10+L10+M10+N10+O10+P10</f>
        <v>1243</v>
      </c>
      <c r="R10" s="40">
        <f>(I10+L10+M10+N10+O10+P10)/7</f>
        <v>177.57142857142858</v>
      </c>
    </row>
    <row r="11" spans="1:20" ht="18" customHeight="1">
      <c r="A11" s="22">
        <v>9</v>
      </c>
      <c r="B11" s="3" t="s">
        <v>14</v>
      </c>
      <c r="C11" s="9" t="s">
        <v>3</v>
      </c>
      <c r="D11" s="5"/>
      <c r="E11" s="1">
        <v>164</v>
      </c>
      <c r="F11" s="1">
        <v>156</v>
      </c>
      <c r="G11" s="1">
        <v>227</v>
      </c>
      <c r="H11" s="1">
        <v>158</v>
      </c>
      <c r="I11" s="43">
        <f>SUM(D11:H11)</f>
        <v>705</v>
      </c>
      <c r="J11" s="44">
        <f>I11/4</f>
        <v>176.25</v>
      </c>
      <c r="K11" s="47" t="s">
        <v>79</v>
      </c>
      <c r="L11" s="5">
        <v>147</v>
      </c>
      <c r="M11" s="5">
        <v>171</v>
      </c>
      <c r="N11" s="5">
        <v>217</v>
      </c>
      <c r="O11" s="5"/>
      <c r="P11" s="5"/>
      <c r="Q11" s="39">
        <f>I11+L11+M11+N11+O11+P11</f>
        <v>1240</v>
      </c>
      <c r="R11" s="40">
        <f>(I11+L11+M11+N11+O11+P11)/7</f>
        <v>177.14285714285714</v>
      </c>
    </row>
    <row r="12" spans="1:20" ht="18" customHeight="1">
      <c r="A12" s="22">
        <v>10</v>
      </c>
      <c r="B12" s="18" t="s">
        <v>6</v>
      </c>
      <c r="C12" s="18" t="s">
        <v>3</v>
      </c>
      <c r="D12" s="1"/>
      <c r="E12" s="6">
        <v>187</v>
      </c>
      <c r="F12" s="6">
        <v>158</v>
      </c>
      <c r="G12" s="6">
        <v>213</v>
      </c>
      <c r="H12" s="6">
        <v>144</v>
      </c>
      <c r="I12" s="43">
        <f>SUM(E12:H12)</f>
        <v>702</v>
      </c>
      <c r="J12" s="44">
        <f>I12/4</f>
        <v>175.5</v>
      </c>
      <c r="K12" s="47" t="s">
        <v>78</v>
      </c>
      <c r="L12" s="7">
        <v>139</v>
      </c>
      <c r="M12" s="7">
        <v>185</v>
      </c>
      <c r="N12" s="7">
        <v>202</v>
      </c>
      <c r="O12" s="7"/>
      <c r="P12" s="7"/>
      <c r="Q12" s="39">
        <f>I12+L12+M12+N12+O12+P12</f>
        <v>1228</v>
      </c>
      <c r="R12" s="40">
        <f>(I12+L12+M12+N12+O12+P12)/7</f>
        <v>175.42857142857142</v>
      </c>
    </row>
    <row r="13" spans="1:20" ht="18" customHeight="1">
      <c r="A13" s="22">
        <v>11</v>
      </c>
      <c r="B13" s="2" t="s">
        <v>9</v>
      </c>
      <c r="C13" s="9" t="s">
        <v>4</v>
      </c>
      <c r="D13" s="1"/>
      <c r="E13" s="6">
        <v>190</v>
      </c>
      <c r="F13" s="6">
        <v>188</v>
      </c>
      <c r="G13" s="6">
        <v>133</v>
      </c>
      <c r="H13" s="6">
        <v>183</v>
      </c>
      <c r="I13" s="43">
        <f>SUM(D13:H13)</f>
        <v>694</v>
      </c>
      <c r="J13" s="44">
        <f>I13/4</f>
        <v>173.5</v>
      </c>
      <c r="K13" s="47" t="s">
        <v>79</v>
      </c>
      <c r="L13" s="6">
        <v>141</v>
      </c>
      <c r="M13" s="6">
        <v>194</v>
      </c>
      <c r="N13" s="5">
        <v>199</v>
      </c>
      <c r="O13" s="5"/>
      <c r="P13" s="6"/>
      <c r="Q13" s="39">
        <f>I13+L13+M13+N13+O13+P13</f>
        <v>1228</v>
      </c>
      <c r="R13" s="40">
        <f>(I13+L13+M13+N13+O13+P13)/7</f>
        <v>175.42857142857142</v>
      </c>
    </row>
    <row r="14" spans="1:20" ht="18" customHeight="1">
      <c r="A14" s="22">
        <v>12</v>
      </c>
      <c r="B14" s="18" t="s">
        <v>7</v>
      </c>
      <c r="C14" s="18" t="s">
        <v>4</v>
      </c>
      <c r="D14" s="5"/>
      <c r="E14" s="1">
        <v>170</v>
      </c>
      <c r="F14" s="1">
        <v>156</v>
      </c>
      <c r="G14" s="1">
        <v>201</v>
      </c>
      <c r="H14" s="1">
        <v>189</v>
      </c>
      <c r="I14" s="43">
        <f>SUM(E14:H14)</f>
        <v>716</v>
      </c>
      <c r="J14" s="44">
        <f>I14/4</f>
        <v>179</v>
      </c>
      <c r="K14" s="47" t="s">
        <v>78</v>
      </c>
      <c r="L14" s="5">
        <v>161</v>
      </c>
      <c r="M14" s="5">
        <v>190</v>
      </c>
      <c r="N14" s="7">
        <v>161</v>
      </c>
      <c r="O14" s="7"/>
      <c r="P14" s="5"/>
      <c r="Q14" s="39">
        <f>I14+L14+M14+N14+O14+P14</f>
        <v>1228</v>
      </c>
      <c r="R14" s="40">
        <f>(I14+L14+M14+N14+O14+P14)/7</f>
        <v>175.42857142857142</v>
      </c>
    </row>
    <row r="15" spans="1:20" ht="18" customHeight="1">
      <c r="A15" s="22">
        <v>13</v>
      </c>
      <c r="B15" s="18" t="s">
        <v>81</v>
      </c>
      <c r="C15" s="18" t="s">
        <v>4</v>
      </c>
      <c r="D15" s="5"/>
      <c r="E15" s="5">
        <v>173</v>
      </c>
      <c r="F15" s="1">
        <v>175</v>
      </c>
      <c r="G15" s="1">
        <v>183</v>
      </c>
      <c r="H15" s="1">
        <v>180</v>
      </c>
      <c r="I15" s="43">
        <f>SUM(E15:H15)</f>
        <v>711</v>
      </c>
      <c r="J15" s="44">
        <f>I15/4</f>
        <v>177.75</v>
      </c>
      <c r="K15" s="47" t="s">
        <v>79</v>
      </c>
      <c r="L15" s="7">
        <v>126</v>
      </c>
      <c r="M15" s="7">
        <v>174</v>
      </c>
      <c r="N15" s="7">
        <v>194</v>
      </c>
      <c r="O15" s="7"/>
      <c r="P15" s="7"/>
      <c r="Q15" s="39">
        <f>I15+L15+M15+N15+O15+P15</f>
        <v>1205</v>
      </c>
      <c r="R15" s="40">
        <f>(I15+L15+M15+N15+O15+P15)/7</f>
        <v>172.14285714285714</v>
      </c>
    </row>
    <row r="16" spans="1:20" ht="18" customHeight="1">
      <c r="A16" s="22">
        <v>14</v>
      </c>
      <c r="B16" s="3" t="s">
        <v>68</v>
      </c>
      <c r="C16" s="9" t="s">
        <v>4</v>
      </c>
      <c r="D16" s="5"/>
      <c r="E16" s="1">
        <v>153</v>
      </c>
      <c r="F16" s="1">
        <v>169</v>
      </c>
      <c r="G16" s="1">
        <v>203</v>
      </c>
      <c r="H16" s="1">
        <v>167</v>
      </c>
      <c r="I16" s="43">
        <f>SUM(D16:H16)</f>
        <v>692</v>
      </c>
      <c r="J16" s="44">
        <f>I16/4</f>
        <v>173</v>
      </c>
      <c r="K16" s="47" t="s">
        <v>79</v>
      </c>
      <c r="L16" s="5">
        <v>165</v>
      </c>
      <c r="M16" s="5">
        <v>158</v>
      </c>
      <c r="N16" s="5">
        <v>186</v>
      </c>
      <c r="O16" s="5"/>
      <c r="P16" s="5"/>
      <c r="Q16" s="39">
        <f>I16+L16+M16+N16+O16+P16</f>
        <v>1201</v>
      </c>
      <c r="R16" s="40">
        <f>(I16+L16+M16+N16+O16+P16)/7</f>
        <v>171.57142857142858</v>
      </c>
    </row>
    <row r="17" spans="1:19" ht="18" customHeight="1">
      <c r="A17" s="22">
        <v>15</v>
      </c>
      <c r="B17" s="18" t="s">
        <v>5</v>
      </c>
      <c r="C17" s="18" t="s">
        <v>4</v>
      </c>
      <c r="D17" s="5"/>
      <c r="E17" s="1">
        <v>149</v>
      </c>
      <c r="F17" s="1">
        <v>160</v>
      </c>
      <c r="G17" s="1">
        <v>183</v>
      </c>
      <c r="H17" s="1">
        <v>198</v>
      </c>
      <c r="I17" s="43">
        <f>SUM(E17:H17)</f>
        <v>690</v>
      </c>
      <c r="J17" s="44">
        <f>I17/4</f>
        <v>172.5</v>
      </c>
      <c r="K17" s="47" t="s">
        <v>78</v>
      </c>
      <c r="L17" s="6">
        <v>175</v>
      </c>
      <c r="M17" s="6">
        <v>179</v>
      </c>
      <c r="N17" s="7">
        <v>152</v>
      </c>
      <c r="O17" s="7"/>
      <c r="P17" s="6"/>
      <c r="Q17" s="39">
        <f>I17+L17+M17+N17+O17+P17</f>
        <v>1196</v>
      </c>
      <c r="R17" s="40">
        <f>(I17+L17+M17+N17+O17+P17)/7</f>
        <v>170.85714285714286</v>
      </c>
    </row>
    <row r="18" spans="1:19" ht="18" customHeight="1">
      <c r="A18" s="22">
        <v>16</v>
      </c>
      <c r="B18" s="18" t="s">
        <v>10</v>
      </c>
      <c r="C18" s="18" t="s">
        <v>4</v>
      </c>
      <c r="D18" s="11"/>
      <c r="E18" s="7">
        <v>179</v>
      </c>
      <c r="F18" s="7">
        <v>179</v>
      </c>
      <c r="G18" s="7">
        <v>142</v>
      </c>
      <c r="H18" s="7">
        <v>191</v>
      </c>
      <c r="I18" s="43">
        <f>SUM(E18:H18)</f>
        <v>691</v>
      </c>
      <c r="J18" s="44">
        <f>I18/4</f>
        <v>172.75</v>
      </c>
      <c r="K18" s="47" t="s">
        <v>78</v>
      </c>
      <c r="L18" s="7">
        <v>181</v>
      </c>
      <c r="M18" s="7">
        <v>144</v>
      </c>
      <c r="N18" s="5">
        <v>171</v>
      </c>
      <c r="O18" s="5"/>
      <c r="P18" s="7"/>
      <c r="Q18" s="39">
        <f>I18+L18+M18+N18+O18+P18</f>
        <v>1187</v>
      </c>
      <c r="R18" s="40">
        <f>(I18+L18+M18+N18+O18+P18)/7</f>
        <v>169.57142857142858</v>
      </c>
    </row>
    <row r="19" spans="1:19" ht="18" customHeight="1">
      <c r="A19" s="22">
        <v>17</v>
      </c>
      <c r="B19" s="3" t="s">
        <v>69</v>
      </c>
      <c r="C19" s="9" t="s">
        <v>4</v>
      </c>
      <c r="D19" s="5"/>
      <c r="E19" s="1">
        <v>140</v>
      </c>
      <c r="F19" s="1">
        <v>193</v>
      </c>
      <c r="G19" s="1">
        <v>194</v>
      </c>
      <c r="H19" s="1">
        <v>161</v>
      </c>
      <c r="I19" s="43">
        <f>SUM(D19:H19)</f>
        <v>688</v>
      </c>
      <c r="J19" s="44">
        <f t="shared" ref="J3:J30" si="0">I19/4</f>
        <v>172</v>
      </c>
      <c r="K19" s="47" t="s">
        <v>79</v>
      </c>
      <c r="L19" s="33"/>
      <c r="M19" s="33"/>
      <c r="N19" s="31"/>
      <c r="O19" s="31"/>
      <c r="P19" s="33"/>
      <c r="Q19" s="33"/>
      <c r="R19" s="34"/>
      <c r="S19" s="49"/>
    </row>
    <row r="20" spans="1:19" ht="18" customHeight="1">
      <c r="A20" s="22">
        <v>18</v>
      </c>
      <c r="B20" s="18" t="s">
        <v>11</v>
      </c>
      <c r="C20" s="18" t="s">
        <v>21</v>
      </c>
      <c r="D20" s="5"/>
      <c r="E20" s="1">
        <v>163</v>
      </c>
      <c r="F20" s="1">
        <v>127</v>
      </c>
      <c r="G20" s="1">
        <v>202</v>
      </c>
      <c r="H20" s="1">
        <v>177</v>
      </c>
      <c r="I20" s="43">
        <f>SUM(E20:H20)</f>
        <v>669</v>
      </c>
      <c r="J20" s="44">
        <f t="shared" si="0"/>
        <v>167.25</v>
      </c>
      <c r="K20" s="47" t="s">
        <v>78</v>
      </c>
      <c r="L20" s="31"/>
      <c r="M20" s="31"/>
      <c r="N20" s="33"/>
      <c r="O20" s="33"/>
      <c r="P20" s="31"/>
      <c r="Q20" s="33"/>
      <c r="R20" s="34"/>
      <c r="S20" s="32"/>
    </row>
    <row r="21" spans="1:19" ht="18" customHeight="1">
      <c r="A21" s="22">
        <v>19</v>
      </c>
      <c r="B21" s="18" t="s">
        <v>17</v>
      </c>
      <c r="C21" s="18" t="s">
        <v>4</v>
      </c>
      <c r="D21" s="5"/>
      <c r="E21" s="1">
        <v>158</v>
      </c>
      <c r="F21" s="1">
        <v>179</v>
      </c>
      <c r="G21" s="1">
        <v>174</v>
      </c>
      <c r="H21" s="1">
        <v>151</v>
      </c>
      <c r="I21" s="43">
        <f>SUM(E21:H21)</f>
        <v>662</v>
      </c>
      <c r="J21" s="44">
        <f t="shared" si="0"/>
        <v>165.5</v>
      </c>
      <c r="K21" s="47" t="s">
        <v>78</v>
      </c>
      <c r="L21" s="32"/>
      <c r="M21" s="32"/>
      <c r="N21" s="32"/>
      <c r="O21" s="32"/>
      <c r="P21" s="32"/>
      <c r="Q21" s="32"/>
      <c r="R21" s="32"/>
      <c r="S21" s="32"/>
    </row>
    <row r="22" spans="1:19" ht="18" customHeight="1">
      <c r="A22" s="22">
        <v>20</v>
      </c>
      <c r="B22" s="3" t="s">
        <v>83</v>
      </c>
      <c r="C22" s="9" t="s">
        <v>4</v>
      </c>
      <c r="D22" s="5"/>
      <c r="E22" s="1">
        <v>155</v>
      </c>
      <c r="F22" s="1">
        <v>128</v>
      </c>
      <c r="G22" s="1">
        <v>162</v>
      </c>
      <c r="H22" s="1">
        <v>192</v>
      </c>
      <c r="I22" s="43">
        <f>SUM(D22:H22)</f>
        <v>637</v>
      </c>
      <c r="J22" s="44">
        <f t="shared" si="0"/>
        <v>159.25</v>
      </c>
      <c r="K22" s="47" t="s">
        <v>79</v>
      </c>
    </row>
    <row r="23" spans="1:19" ht="18" customHeight="1">
      <c r="A23" s="22">
        <v>21</v>
      </c>
      <c r="B23" s="18" t="s">
        <v>65</v>
      </c>
      <c r="C23" s="18" t="s">
        <v>4</v>
      </c>
      <c r="D23" s="5"/>
      <c r="E23" s="1">
        <v>149</v>
      </c>
      <c r="F23" s="1">
        <v>187</v>
      </c>
      <c r="G23" s="1">
        <v>147</v>
      </c>
      <c r="H23" s="1">
        <v>140</v>
      </c>
      <c r="I23" s="43">
        <f>SUM(E23:H23)</f>
        <v>623</v>
      </c>
      <c r="J23" s="44">
        <f t="shared" si="0"/>
        <v>155.75</v>
      </c>
      <c r="K23" s="47" t="s">
        <v>79</v>
      </c>
    </row>
    <row r="24" spans="1:19" ht="18" customHeight="1">
      <c r="A24" s="22">
        <v>22</v>
      </c>
      <c r="B24" s="3" t="s">
        <v>16</v>
      </c>
      <c r="C24" s="9" t="s">
        <v>4</v>
      </c>
      <c r="D24" s="5"/>
      <c r="E24" s="1">
        <v>105</v>
      </c>
      <c r="F24" s="1">
        <v>144</v>
      </c>
      <c r="G24" s="1">
        <v>215</v>
      </c>
      <c r="H24" s="1">
        <v>157</v>
      </c>
      <c r="I24" s="43">
        <f t="shared" ref="I24:I30" si="1">SUM(D24:H24)</f>
        <v>621</v>
      </c>
      <c r="J24" s="44">
        <f t="shared" si="0"/>
        <v>155.25</v>
      </c>
      <c r="K24" s="47" t="s">
        <v>79</v>
      </c>
    </row>
    <row r="25" spans="1:19" ht="18" customHeight="1">
      <c r="A25" s="22">
        <v>23</v>
      </c>
      <c r="B25" s="4" t="s">
        <v>67</v>
      </c>
      <c r="C25" s="9" t="s">
        <v>4</v>
      </c>
      <c r="D25" s="11">
        <v>40</v>
      </c>
      <c r="E25" s="7">
        <v>117</v>
      </c>
      <c r="F25" s="7">
        <v>147</v>
      </c>
      <c r="G25" s="7">
        <v>154</v>
      </c>
      <c r="H25" s="7">
        <v>153</v>
      </c>
      <c r="I25" s="43">
        <f t="shared" si="1"/>
        <v>611</v>
      </c>
      <c r="J25" s="44">
        <f t="shared" si="0"/>
        <v>152.75</v>
      </c>
      <c r="K25" s="47" t="s">
        <v>79</v>
      </c>
    </row>
    <row r="26" spans="1:19" ht="18" customHeight="1">
      <c r="A26" s="22">
        <v>24</v>
      </c>
      <c r="B26" s="3" t="s">
        <v>62</v>
      </c>
      <c r="C26" s="9" t="s">
        <v>21</v>
      </c>
      <c r="D26" s="5"/>
      <c r="E26" s="1">
        <v>153</v>
      </c>
      <c r="F26" s="1">
        <v>160</v>
      </c>
      <c r="G26" s="1">
        <v>150</v>
      </c>
      <c r="H26" s="1">
        <v>140</v>
      </c>
      <c r="I26" s="43">
        <f t="shared" si="1"/>
        <v>603</v>
      </c>
      <c r="J26" s="44">
        <f t="shared" si="0"/>
        <v>150.75</v>
      </c>
      <c r="K26" s="47" t="s">
        <v>79</v>
      </c>
    </row>
    <row r="27" spans="1:19" ht="18" customHeight="1">
      <c r="A27" s="22">
        <v>25</v>
      </c>
      <c r="B27" s="3" t="s">
        <v>82</v>
      </c>
      <c r="C27" s="9" t="s">
        <v>3</v>
      </c>
      <c r="D27" s="5"/>
      <c r="E27" s="1">
        <v>141</v>
      </c>
      <c r="F27" s="1">
        <v>161</v>
      </c>
      <c r="G27" s="1">
        <v>146</v>
      </c>
      <c r="H27" s="1">
        <v>151</v>
      </c>
      <c r="I27" s="43">
        <f t="shared" si="1"/>
        <v>599</v>
      </c>
      <c r="J27" s="44">
        <f t="shared" si="0"/>
        <v>149.75</v>
      </c>
      <c r="K27" s="47" t="s">
        <v>79</v>
      </c>
    </row>
    <row r="28" spans="1:19" ht="18" customHeight="1">
      <c r="A28" s="22">
        <v>26</v>
      </c>
      <c r="B28" s="3" t="s">
        <v>34</v>
      </c>
      <c r="C28" s="9" t="s">
        <v>4</v>
      </c>
      <c r="D28" s="5"/>
      <c r="E28" s="1">
        <v>206</v>
      </c>
      <c r="F28" s="1">
        <v>134</v>
      </c>
      <c r="G28" s="1">
        <v>120</v>
      </c>
      <c r="H28" s="1">
        <v>129</v>
      </c>
      <c r="I28" s="43">
        <f t="shared" si="1"/>
        <v>589</v>
      </c>
      <c r="J28" s="44">
        <f t="shared" si="0"/>
        <v>147.25</v>
      </c>
      <c r="K28" s="47" t="s">
        <v>79</v>
      </c>
    </row>
    <row r="29" spans="1:19" ht="18" customHeight="1">
      <c r="A29" s="22">
        <v>27</v>
      </c>
      <c r="B29" s="3" t="s">
        <v>20</v>
      </c>
      <c r="C29" s="9" t="s">
        <v>4</v>
      </c>
      <c r="D29" s="5"/>
      <c r="E29" s="1">
        <v>147</v>
      </c>
      <c r="F29" s="1">
        <v>128</v>
      </c>
      <c r="G29" s="1">
        <v>128</v>
      </c>
      <c r="H29" s="1">
        <v>144</v>
      </c>
      <c r="I29" s="43">
        <f t="shared" si="1"/>
        <v>547</v>
      </c>
      <c r="J29" s="44">
        <f t="shared" si="0"/>
        <v>136.75</v>
      </c>
      <c r="K29" s="47" t="s">
        <v>79</v>
      </c>
    </row>
    <row r="30" spans="1:19" ht="18" customHeight="1">
      <c r="A30" s="22">
        <v>28</v>
      </c>
      <c r="B30" s="3" t="s">
        <v>64</v>
      </c>
      <c r="C30" s="9" t="s">
        <v>4</v>
      </c>
      <c r="D30" s="5">
        <v>40</v>
      </c>
      <c r="E30" s="1">
        <v>118</v>
      </c>
      <c r="F30" s="1">
        <v>123</v>
      </c>
      <c r="G30" s="1">
        <v>114</v>
      </c>
      <c r="H30" s="1">
        <v>121</v>
      </c>
      <c r="I30" s="43">
        <f t="shared" si="1"/>
        <v>516</v>
      </c>
      <c r="J30" s="44">
        <f t="shared" si="0"/>
        <v>129</v>
      </c>
      <c r="K30" s="47" t="s">
        <v>79</v>
      </c>
    </row>
  </sheetData>
  <sortState ref="B3:R18">
    <sortCondition descending="1" ref="Q3:Q18"/>
  </sortState>
  <mergeCells count="3">
    <mergeCell ref="A1:J1"/>
    <mergeCell ref="L1:R1"/>
    <mergeCell ref="S2:T2"/>
  </mergeCells>
  <phoneticPr fontId="8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L35"/>
  <sheetViews>
    <sheetView tabSelected="1" workbookViewId="0">
      <pane xSplit="14" ySplit="2" topLeftCell="O3" activePane="bottomRight" state="frozen"/>
      <selection pane="topRight" activeCell="K1" sqref="K1"/>
      <selection pane="bottomLeft" activeCell="A3" sqref="A3"/>
      <selection pane="bottomRight" sqref="A1:N1"/>
    </sheetView>
  </sheetViews>
  <sheetFormatPr defaultRowHeight="15"/>
  <cols>
    <col min="1" max="1" width="4.5703125" customWidth="1"/>
    <col min="2" max="2" width="22.28515625" customWidth="1"/>
    <col min="3" max="3" width="12.7109375" style="8" customWidth="1"/>
    <col min="4" max="4" width="5.85546875" customWidth="1"/>
    <col min="5" max="5" width="6.85546875" customWidth="1"/>
    <col min="6" max="13" width="5.42578125" customWidth="1"/>
    <col min="14" max="28" width="7.85546875" customWidth="1"/>
    <col min="29" max="29" width="8.140625" customWidth="1"/>
  </cols>
  <sheetData>
    <row r="1" spans="1:38" ht="24" customHeight="1">
      <c r="A1" s="51" t="s">
        <v>74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</row>
    <row r="2" spans="1:38" ht="34.5" customHeight="1">
      <c r="A2" s="12" t="s">
        <v>0</v>
      </c>
      <c r="B2" s="13" t="s">
        <v>32</v>
      </c>
      <c r="C2" s="13" t="s">
        <v>33</v>
      </c>
      <c r="D2" s="12" t="s">
        <v>55</v>
      </c>
      <c r="E2" s="35" t="s">
        <v>38</v>
      </c>
      <c r="F2" s="14" t="s">
        <v>50</v>
      </c>
      <c r="G2" s="14" t="s">
        <v>51</v>
      </c>
      <c r="H2" s="14" t="s">
        <v>52</v>
      </c>
      <c r="I2" s="14" t="s">
        <v>53</v>
      </c>
      <c r="J2" s="14" t="s">
        <v>56</v>
      </c>
      <c r="K2" s="14" t="s">
        <v>57</v>
      </c>
      <c r="L2" s="14" t="s">
        <v>58</v>
      </c>
      <c r="M2" s="14" t="s">
        <v>72</v>
      </c>
      <c r="N2" s="35" t="s">
        <v>49</v>
      </c>
      <c r="O2" s="14" t="s">
        <v>39</v>
      </c>
      <c r="P2" s="15" t="s">
        <v>40</v>
      </c>
      <c r="Q2" s="14" t="s">
        <v>41</v>
      </c>
      <c r="R2" s="15" t="s">
        <v>40</v>
      </c>
      <c r="S2" s="14" t="s">
        <v>42</v>
      </c>
      <c r="T2" s="15" t="s">
        <v>40</v>
      </c>
      <c r="U2" s="14" t="s">
        <v>43</v>
      </c>
      <c r="V2" s="15" t="s">
        <v>40</v>
      </c>
      <c r="W2" s="14" t="s">
        <v>44</v>
      </c>
      <c r="X2" s="15" t="s">
        <v>40</v>
      </c>
      <c r="Y2" s="14" t="s">
        <v>45</v>
      </c>
      <c r="Z2" s="15" t="s">
        <v>40</v>
      </c>
      <c r="AA2" s="14" t="s">
        <v>46</v>
      </c>
      <c r="AB2" s="15" t="s">
        <v>40</v>
      </c>
      <c r="AC2" s="16" t="s">
        <v>1</v>
      </c>
      <c r="AD2" s="14" t="s">
        <v>39</v>
      </c>
      <c r="AE2" s="14" t="s">
        <v>41</v>
      </c>
      <c r="AF2" s="14" t="s">
        <v>42</v>
      </c>
      <c r="AG2" s="14" t="s">
        <v>43</v>
      </c>
      <c r="AH2" s="14" t="s">
        <v>44</v>
      </c>
      <c r="AI2" s="14" t="s">
        <v>45</v>
      </c>
      <c r="AJ2" s="14" t="s">
        <v>46</v>
      </c>
      <c r="AK2" s="14" t="s">
        <v>86</v>
      </c>
      <c r="AL2" s="14" t="s">
        <v>47</v>
      </c>
    </row>
    <row r="3" spans="1:38" ht="18" customHeight="1">
      <c r="A3" s="17">
        <v>1</v>
      </c>
      <c r="B3" s="18" t="s">
        <v>60</v>
      </c>
      <c r="C3" s="18" t="s">
        <v>4</v>
      </c>
      <c r="D3" s="19">
        <f>(P3+R3+T3+V3+X3+Z3)</f>
        <v>49</v>
      </c>
      <c r="E3" s="45">
        <f>(O3+Q3+S3+U3+W3+Y3)/D3</f>
        <v>189</v>
      </c>
      <c r="F3" s="12">
        <f>AD3</f>
        <v>100</v>
      </c>
      <c r="G3" s="12">
        <f>AE3</f>
        <v>100</v>
      </c>
      <c r="H3" s="12">
        <f>AF3</f>
        <v>50</v>
      </c>
      <c r="I3" s="12">
        <f>AG3</f>
        <v>100</v>
      </c>
      <c r="J3" s="12">
        <f>AH3</f>
        <v>35</v>
      </c>
      <c r="K3" s="12">
        <f>AI3</f>
        <v>75</v>
      </c>
      <c r="L3" s="12">
        <f>AJ3</f>
        <v>0</v>
      </c>
      <c r="M3" s="12">
        <f>AL3</f>
        <v>0</v>
      </c>
      <c r="N3" s="35">
        <f>SUM(F3:M3)</f>
        <v>460</v>
      </c>
      <c r="O3" s="17">
        <v>1819</v>
      </c>
      <c r="P3" s="17">
        <v>9</v>
      </c>
      <c r="Q3" s="2">
        <v>1846</v>
      </c>
      <c r="R3" s="20">
        <v>9</v>
      </c>
      <c r="S3" s="5">
        <v>1243</v>
      </c>
      <c r="T3" s="5">
        <v>7</v>
      </c>
      <c r="U3" s="5">
        <v>1566</v>
      </c>
      <c r="V3" s="5">
        <v>9</v>
      </c>
      <c r="W3" s="5">
        <v>1252</v>
      </c>
      <c r="X3" s="5">
        <v>7</v>
      </c>
      <c r="Y3" s="5">
        <v>1535</v>
      </c>
      <c r="Z3" s="7">
        <v>8</v>
      </c>
      <c r="AA3" s="7"/>
      <c r="AB3" s="7"/>
      <c r="AC3" s="21"/>
      <c r="AD3" s="12">
        <v>100</v>
      </c>
      <c r="AE3" s="22">
        <v>100</v>
      </c>
      <c r="AF3" s="22">
        <v>50</v>
      </c>
      <c r="AG3" s="22">
        <v>100</v>
      </c>
      <c r="AH3" s="22">
        <v>35</v>
      </c>
      <c r="AI3" s="22">
        <v>75</v>
      </c>
      <c r="AJ3" s="22"/>
      <c r="AK3" s="22"/>
      <c r="AL3" s="22"/>
    </row>
    <row r="4" spans="1:38" ht="18" customHeight="1">
      <c r="A4" s="17">
        <v>2</v>
      </c>
      <c r="B4" s="18" t="s">
        <v>5</v>
      </c>
      <c r="C4" s="18" t="s">
        <v>4</v>
      </c>
      <c r="D4" s="19">
        <f>(P4+R4+T4+V4+X4+Z4)</f>
        <v>49</v>
      </c>
      <c r="E4" s="45">
        <f>(O4+Q4+S4+U4+W4+Y4)/D4</f>
        <v>188.30612244897958</v>
      </c>
      <c r="F4" s="12">
        <f>AD4</f>
        <v>75</v>
      </c>
      <c r="G4" s="12">
        <f>AE4</f>
        <v>35</v>
      </c>
      <c r="H4" s="12">
        <f>AF4</f>
        <v>100</v>
      </c>
      <c r="I4" s="12">
        <f>AG4</f>
        <v>60</v>
      </c>
      <c r="J4" s="12">
        <f>AH4</f>
        <v>100</v>
      </c>
      <c r="K4" s="12">
        <f>AI4</f>
        <v>20</v>
      </c>
      <c r="L4" s="12">
        <f>AJ4</f>
        <v>0</v>
      </c>
      <c r="M4" s="12">
        <f>AL4</f>
        <v>0</v>
      </c>
      <c r="N4" s="35">
        <f>SUM(F4:M4)</f>
        <v>390</v>
      </c>
      <c r="O4" s="17">
        <v>1731</v>
      </c>
      <c r="P4" s="17">
        <v>9</v>
      </c>
      <c r="Q4" s="2">
        <v>1372</v>
      </c>
      <c r="R4" s="20">
        <v>7</v>
      </c>
      <c r="S4" s="7">
        <v>1672</v>
      </c>
      <c r="T4" s="5">
        <v>9</v>
      </c>
      <c r="U4" s="5">
        <v>1416</v>
      </c>
      <c r="V4" s="5">
        <v>8</v>
      </c>
      <c r="W4" s="5">
        <v>1840</v>
      </c>
      <c r="X4" s="5">
        <v>9</v>
      </c>
      <c r="Y4" s="5">
        <v>1196</v>
      </c>
      <c r="Z4" s="7">
        <v>7</v>
      </c>
      <c r="AA4" s="7"/>
      <c r="AB4" s="7"/>
      <c r="AC4" s="21"/>
      <c r="AD4" s="12">
        <v>75</v>
      </c>
      <c r="AE4" s="22">
        <v>35</v>
      </c>
      <c r="AF4" s="22">
        <v>100</v>
      </c>
      <c r="AG4" s="22">
        <v>60</v>
      </c>
      <c r="AH4" s="22">
        <v>100</v>
      </c>
      <c r="AI4" s="22">
        <v>20</v>
      </c>
      <c r="AJ4" s="22"/>
      <c r="AK4" s="22"/>
      <c r="AL4" s="22"/>
    </row>
    <row r="5" spans="1:38" ht="18" customHeight="1">
      <c r="A5" s="17">
        <v>3</v>
      </c>
      <c r="B5" s="18" t="s">
        <v>54</v>
      </c>
      <c r="C5" s="18" t="s">
        <v>3</v>
      </c>
      <c r="D5" s="19">
        <f>(P5+R5+T5+V5+X5+Z5)</f>
        <v>46</v>
      </c>
      <c r="E5" s="45">
        <f>(O5+Q5+S5+U5+W5+Y5)/D5</f>
        <v>180.89130434782609</v>
      </c>
      <c r="F5" s="12">
        <f>AD5</f>
        <v>30</v>
      </c>
      <c r="G5" s="12">
        <f>AE5</f>
        <v>25</v>
      </c>
      <c r="H5" s="12">
        <f>AF5</f>
        <v>75</v>
      </c>
      <c r="I5" s="12">
        <f>AG5</f>
        <v>50</v>
      </c>
      <c r="J5" s="12">
        <f>AH5</f>
        <v>50</v>
      </c>
      <c r="K5" s="12">
        <f>AI5</f>
        <v>60</v>
      </c>
      <c r="L5" s="12">
        <f>AJ5</f>
        <v>0</v>
      </c>
      <c r="M5" s="12">
        <f>AL5</f>
        <v>0</v>
      </c>
      <c r="N5" s="35">
        <f>SUM(F5:M5)</f>
        <v>290</v>
      </c>
      <c r="O5" s="17">
        <v>1244</v>
      </c>
      <c r="P5" s="17">
        <v>7</v>
      </c>
      <c r="Q5" s="23">
        <v>1347</v>
      </c>
      <c r="R5" s="20">
        <v>7</v>
      </c>
      <c r="S5" s="7">
        <v>1647</v>
      </c>
      <c r="T5" s="7">
        <v>9</v>
      </c>
      <c r="U5" s="7">
        <v>1348</v>
      </c>
      <c r="V5" s="7">
        <v>8</v>
      </c>
      <c r="W5" s="7">
        <v>1440</v>
      </c>
      <c r="X5" s="7">
        <v>8</v>
      </c>
      <c r="Y5" s="5">
        <v>1295</v>
      </c>
      <c r="Z5" s="7">
        <v>7</v>
      </c>
      <c r="AA5" s="7"/>
      <c r="AB5" s="7"/>
      <c r="AC5" s="21"/>
      <c r="AD5" s="12">
        <v>30</v>
      </c>
      <c r="AE5" s="22">
        <v>25</v>
      </c>
      <c r="AF5" s="22">
        <v>75</v>
      </c>
      <c r="AG5" s="22">
        <v>50</v>
      </c>
      <c r="AH5" s="22">
        <v>50</v>
      </c>
      <c r="AI5" s="22">
        <v>60</v>
      </c>
      <c r="AJ5" s="22"/>
      <c r="AK5" s="22"/>
      <c r="AL5" s="22"/>
    </row>
    <row r="6" spans="1:38" s="24" customFormat="1" ht="18" customHeight="1" thickBot="1">
      <c r="A6" s="17">
        <v>4</v>
      </c>
      <c r="B6" s="18" t="s">
        <v>6</v>
      </c>
      <c r="C6" s="18" t="s">
        <v>3</v>
      </c>
      <c r="D6" s="19">
        <f>(P6+R6+T6+V6+X6+Z6)</f>
        <v>45</v>
      </c>
      <c r="E6" s="45">
        <f>(O6+Q6+S6+U6+W6+Y6)/D6</f>
        <v>185.04444444444445</v>
      </c>
      <c r="F6" s="12">
        <f>AD6</f>
        <v>50</v>
      </c>
      <c r="G6" s="12">
        <f>AE6</f>
        <v>75</v>
      </c>
      <c r="H6" s="12">
        <f>AF6</f>
        <v>60</v>
      </c>
      <c r="I6" s="12">
        <f>AG6</f>
        <v>30</v>
      </c>
      <c r="J6" s="12">
        <f>AH6</f>
        <v>25</v>
      </c>
      <c r="K6" s="12">
        <f>AI6</f>
        <v>30</v>
      </c>
      <c r="L6" s="12">
        <f>AJ6</f>
        <v>0</v>
      </c>
      <c r="M6" s="12">
        <f>AL6</f>
        <v>0</v>
      </c>
      <c r="N6" s="35">
        <f>SUM(F6:M6)</f>
        <v>270</v>
      </c>
      <c r="O6" s="17">
        <v>1273</v>
      </c>
      <c r="P6" s="17">
        <v>7</v>
      </c>
      <c r="Q6" s="20">
        <v>1875</v>
      </c>
      <c r="R6" s="20">
        <v>9</v>
      </c>
      <c r="S6" s="7">
        <v>1561</v>
      </c>
      <c r="T6" s="7">
        <v>8</v>
      </c>
      <c r="U6" s="7">
        <v>1169</v>
      </c>
      <c r="V6" s="7">
        <v>7</v>
      </c>
      <c r="W6" s="7">
        <v>1221</v>
      </c>
      <c r="X6" s="7">
        <v>7</v>
      </c>
      <c r="Y6" s="5">
        <v>1228</v>
      </c>
      <c r="Z6" s="7">
        <v>7</v>
      </c>
      <c r="AA6" s="7"/>
      <c r="AB6" s="7"/>
      <c r="AC6" s="21"/>
      <c r="AD6" s="12">
        <v>50</v>
      </c>
      <c r="AE6" s="22">
        <v>75</v>
      </c>
      <c r="AF6" s="22">
        <v>60</v>
      </c>
      <c r="AG6" s="22">
        <v>30</v>
      </c>
      <c r="AH6" s="22">
        <v>25</v>
      </c>
      <c r="AI6" s="22">
        <v>30</v>
      </c>
      <c r="AJ6" s="22"/>
      <c r="AK6" s="22"/>
      <c r="AL6" s="22"/>
    </row>
    <row r="7" spans="1:38" ht="18" customHeight="1">
      <c r="A7" s="17">
        <v>5</v>
      </c>
      <c r="B7" s="18" t="s">
        <v>8</v>
      </c>
      <c r="C7" s="18" t="s">
        <v>3</v>
      </c>
      <c r="D7" s="19">
        <f>(P7+R7+T7+V7+X7+Z7)</f>
        <v>40</v>
      </c>
      <c r="E7" s="45">
        <f>(O7+Q7+S7+U7+W7+Y7)/D7</f>
        <v>174.72499999999999</v>
      </c>
      <c r="F7" s="12">
        <f>AD7</f>
        <v>15</v>
      </c>
      <c r="G7" s="12">
        <f>AE7</f>
        <v>5</v>
      </c>
      <c r="H7" s="12">
        <f>AF7</f>
        <v>35</v>
      </c>
      <c r="I7" s="12">
        <f>AG7</f>
        <v>35</v>
      </c>
      <c r="J7" s="12">
        <f>AH7</f>
        <v>60</v>
      </c>
      <c r="K7" s="12">
        <f>AI7</f>
        <v>50</v>
      </c>
      <c r="L7" s="12">
        <f>AJ7</f>
        <v>0</v>
      </c>
      <c r="M7" s="12">
        <f>AL7</f>
        <v>0</v>
      </c>
      <c r="N7" s="35">
        <f>SUM(F7:M7)</f>
        <v>200</v>
      </c>
      <c r="O7" s="17">
        <v>1199</v>
      </c>
      <c r="P7" s="17">
        <v>7</v>
      </c>
      <c r="Q7" s="2">
        <v>654</v>
      </c>
      <c r="R7" s="20">
        <v>4</v>
      </c>
      <c r="S7" s="5">
        <v>1216</v>
      </c>
      <c r="T7" s="5">
        <v>7</v>
      </c>
      <c r="U7" s="5">
        <v>1176</v>
      </c>
      <c r="V7" s="5">
        <v>7</v>
      </c>
      <c r="W7" s="5">
        <v>1460</v>
      </c>
      <c r="X7" s="5">
        <v>8</v>
      </c>
      <c r="Y7" s="5">
        <v>1284</v>
      </c>
      <c r="Z7" s="7">
        <v>7</v>
      </c>
      <c r="AA7" s="7"/>
      <c r="AB7" s="7"/>
      <c r="AC7" s="21"/>
      <c r="AD7" s="12">
        <v>15</v>
      </c>
      <c r="AE7" s="22">
        <v>5</v>
      </c>
      <c r="AF7" s="22">
        <v>35</v>
      </c>
      <c r="AG7" s="22">
        <v>35</v>
      </c>
      <c r="AH7" s="22">
        <v>60</v>
      </c>
      <c r="AI7" s="22">
        <v>50</v>
      </c>
      <c r="AJ7" s="22"/>
      <c r="AK7" s="22"/>
      <c r="AL7" s="22"/>
    </row>
    <row r="8" spans="1:38" ht="18" customHeight="1">
      <c r="A8" s="17">
        <v>6</v>
      </c>
      <c r="B8" s="18" t="s">
        <v>12</v>
      </c>
      <c r="C8" s="18" t="s">
        <v>4</v>
      </c>
      <c r="D8" s="19">
        <f>(P8+R8+T8+V8+X8+Z8)</f>
        <v>41</v>
      </c>
      <c r="E8" s="45">
        <f>(O8+Q8+S8+U8+W8+Y8)/D8</f>
        <v>172.51219512195121</v>
      </c>
      <c r="F8" s="12">
        <f>AD8</f>
        <v>1</v>
      </c>
      <c r="G8" s="12">
        <f>AE8</f>
        <v>50</v>
      </c>
      <c r="H8" s="12">
        <f>AF8</f>
        <v>10</v>
      </c>
      <c r="I8" s="12">
        <f>AG8</f>
        <v>20</v>
      </c>
      <c r="J8" s="12">
        <f>AH8</f>
        <v>10</v>
      </c>
      <c r="K8" s="12">
        <f>AI8</f>
        <v>100</v>
      </c>
      <c r="L8" s="12">
        <f>AJ8</f>
        <v>0</v>
      </c>
      <c r="M8" s="12">
        <f>AL8</f>
        <v>0</v>
      </c>
      <c r="N8" s="35">
        <f>SUM(F8:M8)</f>
        <v>191</v>
      </c>
      <c r="O8" s="17">
        <v>608</v>
      </c>
      <c r="P8" s="17">
        <v>4</v>
      </c>
      <c r="Q8" s="2">
        <v>1560</v>
      </c>
      <c r="R8" s="20">
        <v>8</v>
      </c>
      <c r="S8" s="5">
        <v>1137</v>
      </c>
      <c r="T8" s="5">
        <v>7</v>
      </c>
      <c r="U8" s="5">
        <v>1115</v>
      </c>
      <c r="V8" s="5">
        <v>7</v>
      </c>
      <c r="W8" s="5">
        <v>1107</v>
      </c>
      <c r="X8" s="5">
        <v>7</v>
      </c>
      <c r="Y8" s="5">
        <v>1546</v>
      </c>
      <c r="Z8" s="7">
        <v>8</v>
      </c>
      <c r="AA8" s="7"/>
      <c r="AB8" s="7"/>
      <c r="AC8" s="21"/>
      <c r="AD8" s="12">
        <v>1</v>
      </c>
      <c r="AE8" s="22">
        <v>50</v>
      </c>
      <c r="AF8" s="22">
        <v>10</v>
      </c>
      <c r="AG8" s="22">
        <v>20</v>
      </c>
      <c r="AH8" s="22">
        <v>10</v>
      </c>
      <c r="AI8" s="22">
        <v>100</v>
      </c>
      <c r="AJ8" s="22"/>
      <c r="AK8" s="22"/>
      <c r="AL8" s="22"/>
    </row>
    <row r="9" spans="1:38" ht="18" customHeight="1">
      <c r="A9" s="17">
        <v>7</v>
      </c>
      <c r="B9" s="18" t="s">
        <v>48</v>
      </c>
      <c r="C9" s="18" t="s">
        <v>3</v>
      </c>
      <c r="D9" s="19">
        <f>(P9+R9+T9+V9+X9+Z9)</f>
        <v>40</v>
      </c>
      <c r="E9" s="45">
        <f>(O9+Q9+S9+U9+W9+Y9)/D9</f>
        <v>180.07499999999999</v>
      </c>
      <c r="F9" s="12">
        <f>AD9</f>
        <v>25</v>
      </c>
      <c r="G9" s="12">
        <f>AE9</f>
        <v>30</v>
      </c>
      <c r="H9" s="12">
        <f>AF9</f>
        <v>0</v>
      </c>
      <c r="I9" s="12">
        <f>AG9</f>
        <v>25</v>
      </c>
      <c r="J9" s="12">
        <f>AH9</f>
        <v>75</v>
      </c>
      <c r="K9" s="12">
        <f>AI9</f>
        <v>35</v>
      </c>
      <c r="L9" s="12">
        <f>AJ9</f>
        <v>0</v>
      </c>
      <c r="M9" s="12">
        <f>AL9</f>
        <v>0</v>
      </c>
      <c r="N9" s="35">
        <f>SUM(F9:M9)</f>
        <v>190</v>
      </c>
      <c r="O9" s="17">
        <v>1229</v>
      </c>
      <c r="P9" s="17">
        <v>7</v>
      </c>
      <c r="Q9" s="2">
        <v>1351</v>
      </c>
      <c r="R9" s="20">
        <v>7</v>
      </c>
      <c r="S9" s="5">
        <v>465</v>
      </c>
      <c r="T9" s="5">
        <v>3</v>
      </c>
      <c r="U9" s="5">
        <v>1168</v>
      </c>
      <c r="V9" s="5">
        <v>7</v>
      </c>
      <c r="W9" s="5">
        <v>1747</v>
      </c>
      <c r="X9" s="5">
        <v>9</v>
      </c>
      <c r="Y9" s="5">
        <v>1243</v>
      </c>
      <c r="Z9" s="7">
        <v>7</v>
      </c>
      <c r="AA9" s="7"/>
      <c r="AB9" s="7"/>
      <c r="AC9" s="21"/>
      <c r="AD9" s="12">
        <v>25</v>
      </c>
      <c r="AE9" s="22">
        <v>30</v>
      </c>
      <c r="AF9" s="22">
        <v>0</v>
      </c>
      <c r="AG9" s="22">
        <v>25</v>
      </c>
      <c r="AH9" s="22">
        <v>75</v>
      </c>
      <c r="AI9" s="22">
        <v>35</v>
      </c>
      <c r="AJ9" s="22"/>
      <c r="AK9" s="22"/>
      <c r="AL9" s="22"/>
    </row>
    <row r="10" spans="1:38" ht="18" customHeight="1">
      <c r="A10" s="17">
        <v>8</v>
      </c>
      <c r="B10" s="18" t="s">
        <v>7</v>
      </c>
      <c r="C10" s="18" t="s">
        <v>4</v>
      </c>
      <c r="D10" s="19">
        <f>(P10+R10+T10+V10+X10+Z10)</f>
        <v>40</v>
      </c>
      <c r="E10" s="45">
        <f>(O10+Q10+S10+U10+W10+Y10)/D10</f>
        <v>174.95</v>
      </c>
      <c r="F10" s="12">
        <f>AD10</f>
        <v>60</v>
      </c>
      <c r="G10" s="12">
        <f>AE10</f>
        <v>15</v>
      </c>
      <c r="H10" s="12">
        <f>AF10</f>
        <v>15</v>
      </c>
      <c r="I10" s="12">
        <f>AG10</f>
        <v>15</v>
      </c>
      <c r="J10" s="12">
        <f>AH10</f>
        <v>20</v>
      </c>
      <c r="K10" s="12">
        <f>AI10</f>
        <v>25</v>
      </c>
      <c r="L10" s="12">
        <f>AJ10</f>
        <v>0</v>
      </c>
      <c r="M10" s="12">
        <f>AL10</f>
        <v>0</v>
      </c>
      <c r="N10" s="35">
        <f>SUM(F10:M10)</f>
        <v>150</v>
      </c>
      <c r="O10" s="17">
        <v>1517</v>
      </c>
      <c r="P10" s="17">
        <v>8</v>
      </c>
      <c r="Q10" s="23">
        <v>1291</v>
      </c>
      <c r="R10" s="20">
        <v>7</v>
      </c>
      <c r="S10" s="7">
        <v>1143</v>
      </c>
      <c r="T10" s="7">
        <v>7</v>
      </c>
      <c r="U10" s="7">
        <v>600</v>
      </c>
      <c r="V10" s="7">
        <v>4</v>
      </c>
      <c r="W10" s="7">
        <v>1219</v>
      </c>
      <c r="X10" s="7">
        <v>7</v>
      </c>
      <c r="Y10" s="5">
        <v>1228</v>
      </c>
      <c r="Z10" s="7">
        <v>7</v>
      </c>
      <c r="AA10" s="7"/>
      <c r="AB10" s="7"/>
      <c r="AC10" s="21"/>
      <c r="AD10" s="12">
        <v>60</v>
      </c>
      <c r="AE10" s="22">
        <v>15</v>
      </c>
      <c r="AF10" s="22">
        <v>15</v>
      </c>
      <c r="AG10" s="22">
        <v>15</v>
      </c>
      <c r="AH10" s="22">
        <v>20</v>
      </c>
      <c r="AI10" s="22">
        <v>25</v>
      </c>
      <c r="AJ10" s="22"/>
      <c r="AK10" s="22"/>
      <c r="AL10" s="22"/>
    </row>
    <row r="11" spans="1:38" ht="18" customHeight="1">
      <c r="A11" s="17">
        <v>9</v>
      </c>
      <c r="B11" s="18" t="s">
        <v>17</v>
      </c>
      <c r="C11" s="18" t="s">
        <v>4</v>
      </c>
      <c r="D11" s="19">
        <f>(P11+R11+T11+V11+X11+Z11)</f>
        <v>38</v>
      </c>
      <c r="E11" s="45">
        <f>(O11+Q11+S11+U11+W11+Y11)/D11</f>
        <v>174.10526315789474</v>
      </c>
      <c r="F11" s="12">
        <f>AD11</f>
        <v>5</v>
      </c>
      <c r="G11" s="12">
        <f>AE11</f>
        <v>20</v>
      </c>
      <c r="H11" s="12">
        <f>AF11</f>
        <v>25</v>
      </c>
      <c r="I11" s="12">
        <f>AG11</f>
        <v>75</v>
      </c>
      <c r="J11" s="12">
        <f>AH11</f>
        <v>15</v>
      </c>
      <c r="K11" s="12">
        <f>AI11</f>
        <v>5</v>
      </c>
      <c r="L11" s="12">
        <f>AJ11</f>
        <v>0</v>
      </c>
      <c r="M11" s="12">
        <f>AL11</f>
        <v>0</v>
      </c>
      <c r="N11" s="35">
        <f>SUM(F11:M11)</f>
        <v>145</v>
      </c>
      <c r="O11" s="17">
        <v>648</v>
      </c>
      <c r="P11" s="17">
        <v>4</v>
      </c>
      <c r="Q11" s="2">
        <v>1341</v>
      </c>
      <c r="R11" s="20">
        <v>7</v>
      </c>
      <c r="S11" s="5">
        <v>1208</v>
      </c>
      <c r="T11" s="5">
        <v>7</v>
      </c>
      <c r="U11" s="5">
        <v>1558</v>
      </c>
      <c r="V11" s="5">
        <v>9</v>
      </c>
      <c r="W11" s="5">
        <v>1199</v>
      </c>
      <c r="X11" s="5">
        <v>7</v>
      </c>
      <c r="Y11" s="5">
        <v>662</v>
      </c>
      <c r="Z11" s="7">
        <v>4</v>
      </c>
      <c r="AA11" s="7"/>
      <c r="AB11" s="7"/>
      <c r="AC11" s="21"/>
      <c r="AD11" s="12">
        <v>5</v>
      </c>
      <c r="AE11" s="22">
        <v>20</v>
      </c>
      <c r="AF11" s="22">
        <v>25</v>
      </c>
      <c r="AG11" s="22">
        <v>75</v>
      </c>
      <c r="AH11" s="22">
        <v>15</v>
      </c>
      <c r="AI11" s="22">
        <v>5</v>
      </c>
      <c r="AJ11" s="22"/>
      <c r="AK11" s="22"/>
      <c r="AL11" s="22"/>
    </row>
    <row r="12" spans="1:38" ht="18" customHeight="1">
      <c r="A12" s="17">
        <v>10</v>
      </c>
      <c r="B12" s="18" t="s">
        <v>11</v>
      </c>
      <c r="C12" s="18" t="s">
        <v>21</v>
      </c>
      <c r="D12" s="19">
        <f>(P12+R12+T12+V12+X12+Z12)</f>
        <v>34</v>
      </c>
      <c r="E12" s="45">
        <f>(O12+Q12+S12+U12+W12+Y12)/D12</f>
        <v>171.14705882352942</v>
      </c>
      <c r="F12" s="12">
        <f>AD12</f>
        <v>10</v>
      </c>
      <c r="G12" s="12">
        <f>AE12</f>
        <v>60</v>
      </c>
      <c r="H12" s="12">
        <f>AF12</f>
        <v>1</v>
      </c>
      <c r="I12" s="12">
        <f>AG12</f>
        <v>5</v>
      </c>
      <c r="J12" s="12">
        <f>AH12</f>
        <v>30</v>
      </c>
      <c r="K12" s="12">
        <f>AI12</f>
        <v>10</v>
      </c>
      <c r="L12" s="12">
        <f>AJ12</f>
        <v>0</v>
      </c>
      <c r="M12" s="12">
        <f>AL12</f>
        <v>0</v>
      </c>
      <c r="N12" s="35">
        <f>SUM(F12:M12)</f>
        <v>116</v>
      </c>
      <c r="O12" s="17">
        <v>1142</v>
      </c>
      <c r="P12" s="17">
        <v>7</v>
      </c>
      <c r="Q12" s="2">
        <v>1583</v>
      </c>
      <c r="R12" s="20">
        <v>8</v>
      </c>
      <c r="S12" s="5">
        <v>624</v>
      </c>
      <c r="T12" s="5">
        <v>4</v>
      </c>
      <c r="U12" s="5">
        <v>562</v>
      </c>
      <c r="V12" s="5">
        <v>4</v>
      </c>
      <c r="W12" s="5">
        <v>1239</v>
      </c>
      <c r="X12" s="5">
        <v>7</v>
      </c>
      <c r="Y12" s="5">
        <v>669</v>
      </c>
      <c r="Z12" s="7">
        <v>4</v>
      </c>
      <c r="AA12" s="7"/>
      <c r="AB12" s="7"/>
      <c r="AC12" s="21"/>
      <c r="AD12" s="12">
        <v>10</v>
      </c>
      <c r="AE12" s="22">
        <v>60</v>
      </c>
      <c r="AF12" s="22">
        <v>1</v>
      </c>
      <c r="AG12" s="22">
        <v>5</v>
      </c>
      <c r="AH12" s="22">
        <v>30</v>
      </c>
      <c r="AI12" s="22">
        <v>10</v>
      </c>
      <c r="AJ12" s="22"/>
      <c r="AK12" s="22"/>
      <c r="AL12" s="22"/>
    </row>
    <row r="13" spans="1:38" ht="18" customHeight="1">
      <c r="A13" s="17">
        <v>11</v>
      </c>
      <c r="B13" s="18" t="s">
        <v>10</v>
      </c>
      <c r="C13" s="18" t="s">
        <v>4</v>
      </c>
      <c r="D13" s="19">
        <f>(P13+R13+T13+V13+X13+Z13)</f>
        <v>33</v>
      </c>
      <c r="E13" s="45">
        <f>(O13+Q13+S13+U13+W13+Y13)/D13</f>
        <v>166.87878787878788</v>
      </c>
      <c r="F13" s="12">
        <f>AD13</f>
        <v>35</v>
      </c>
      <c r="G13" s="12">
        <f>AE13</f>
        <v>10</v>
      </c>
      <c r="H13" s="12">
        <f>AF13</f>
        <v>5</v>
      </c>
      <c r="I13" s="12">
        <f>AG13</f>
        <v>10</v>
      </c>
      <c r="J13" s="12">
        <f>AH13</f>
        <v>5</v>
      </c>
      <c r="K13" s="12">
        <f>AI13</f>
        <v>15</v>
      </c>
      <c r="L13" s="12">
        <f>AJ13</f>
        <v>0</v>
      </c>
      <c r="M13" s="12">
        <f>AL13</f>
        <v>0</v>
      </c>
      <c r="N13" s="35">
        <f>SUM(F13:M13)</f>
        <v>80</v>
      </c>
      <c r="O13" s="17">
        <v>1245</v>
      </c>
      <c r="P13" s="17">
        <v>7</v>
      </c>
      <c r="Q13" s="23">
        <v>1271</v>
      </c>
      <c r="R13" s="20">
        <v>7</v>
      </c>
      <c r="S13" s="7">
        <v>621</v>
      </c>
      <c r="T13" s="7">
        <v>4</v>
      </c>
      <c r="U13" s="7">
        <v>564</v>
      </c>
      <c r="V13" s="5">
        <v>4</v>
      </c>
      <c r="W13" s="5">
        <v>619</v>
      </c>
      <c r="X13" s="5">
        <v>4</v>
      </c>
      <c r="Y13" s="5">
        <v>1187</v>
      </c>
      <c r="Z13" s="7">
        <v>7</v>
      </c>
      <c r="AA13" s="7"/>
      <c r="AB13" s="7"/>
      <c r="AC13" s="21"/>
      <c r="AD13" s="12">
        <v>35</v>
      </c>
      <c r="AE13" s="22">
        <v>10</v>
      </c>
      <c r="AF13" s="22">
        <v>5</v>
      </c>
      <c r="AG13" s="22">
        <v>10</v>
      </c>
      <c r="AH13" s="22">
        <v>5</v>
      </c>
      <c r="AI13" s="22">
        <v>15</v>
      </c>
      <c r="AJ13" s="22"/>
      <c r="AK13" s="22"/>
      <c r="AL13" s="22"/>
    </row>
    <row r="14" spans="1:38" ht="18" customHeight="1">
      <c r="A14" s="17">
        <v>12</v>
      </c>
      <c r="B14" s="18" t="s">
        <v>36</v>
      </c>
      <c r="C14" s="18" t="s">
        <v>4</v>
      </c>
      <c r="D14" s="19">
        <f>(P14+R14+T14+V14+X14+Z14)</f>
        <v>14</v>
      </c>
      <c r="E14" s="45">
        <f>(O14+Q14+S14+U14+W14+Y14)/D14</f>
        <v>173.57142857142858</v>
      </c>
      <c r="F14" s="12">
        <f>AD14</f>
        <v>20</v>
      </c>
      <c r="G14" s="12">
        <v>0</v>
      </c>
      <c r="H14" s="12">
        <f>AF14</f>
        <v>20</v>
      </c>
      <c r="I14" s="12">
        <f>AG14</f>
        <v>0</v>
      </c>
      <c r="J14" s="12">
        <f>AH14</f>
        <v>0</v>
      </c>
      <c r="K14" s="12">
        <f>AI14</f>
        <v>0</v>
      </c>
      <c r="L14" s="12">
        <f>AJ14</f>
        <v>0</v>
      </c>
      <c r="M14" s="12">
        <f>AL14</f>
        <v>0</v>
      </c>
      <c r="N14" s="35">
        <f>SUM(F14:M14)</f>
        <v>40</v>
      </c>
      <c r="O14" s="17">
        <v>1229</v>
      </c>
      <c r="P14" s="17">
        <v>7</v>
      </c>
      <c r="Q14" s="20"/>
      <c r="R14" s="20"/>
      <c r="S14" s="7">
        <v>1201</v>
      </c>
      <c r="T14" s="7">
        <v>7</v>
      </c>
      <c r="U14" s="7"/>
      <c r="V14" s="7"/>
      <c r="W14" s="7"/>
      <c r="X14" s="5"/>
      <c r="Y14" s="5"/>
      <c r="Z14" s="7"/>
      <c r="AA14" s="7"/>
      <c r="AB14" s="7"/>
      <c r="AC14" s="21"/>
      <c r="AD14" s="12">
        <v>20</v>
      </c>
      <c r="AE14" s="22">
        <v>0</v>
      </c>
      <c r="AF14" s="22">
        <v>20</v>
      </c>
      <c r="AG14" s="22"/>
      <c r="AH14" s="22"/>
      <c r="AI14" s="22"/>
      <c r="AJ14" s="22"/>
      <c r="AK14" s="22"/>
      <c r="AL14" s="22"/>
    </row>
    <row r="15" spans="1:38" ht="18" customHeight="1">
      <c r="A15" s="17">
        <v>13</v>
      </c>
      <c r="B15" s="18" t="s">
        <v>76</v>
      </c>
      <c r="C15" s="18" t="s">
        <v>21</v>
      </c>
      <c r="D15" s="19">
        <f>(P15+R15+T15+V15+X15+Z15)</f>
        <v>7</v>
      </c>
      <c r="E15" s="45">
        <f>(O15+Q15+S15+U15+W15+Y15)/D15</f>
        <v>173.42857142857142</v>
      </c>
      <c r="F15" s="12">
        <f>AD15</f>
        <v>0</v>
      </c>
      <c r="G15" s="12">
        <v>0</v>
      </c>
      <c r="H15" s="12">
        <f>AF15</f>
        <v>30</v>
      </c>
      <c r="I15" s="12">
        <f>AG15</f>
        <v>0</v>
      </c>
      <c r="J15" s="12">
        <f>AH15</f>
        <v>0</v>
      </c>
      <c r="K15" s="12">
        <f>AI15</f>
        <v>0</v>
      </c>
      <c r="L15" s="12">
        <f>AJ15</f>
        <v>0</v>
      </c>
      <c r="M15" s="12">
        <f>AL15</f>
        <v>0</v>
      </c>
      <c r="N15" s="35">
        <f>SUM(F15:M15)</f>
        <v>30</v>
      </c>
      <c r="O15" s="17"/>
      <c r="P15" s="17"/>
      <c r="Q15" s="20"/>
      <c r="R15" s="20"/>
      <c r="S15" s="7">
        <v>1214</v>
      </c>
      <c r="T15" s="7">
        <v>7</v>
      </c>
      <c r="U15" s="7"/>
      <c r="V15" s="7"/>
      <c r="W15" s="7"/>
      <c r="X15" s="5"/>
      <c r="Y15" s="5"/>
      <c r="Z15" s="7"/>
      <c r="AA15" s="7"/>
      <c r="AB15" s="7"/>
      <c r="AC15" s="21"/>
      <c r="AD15" s="12">
        <v>0</v>
      </c>
      <c r="AE15" s="22">
        <v>0</v>
      </c>
      <c r="AF15" s="22">
        <v>30</v>
      </c>
      <c r="AG15" s="22"/>
      <c r="AH15" s="22"/>
      <c r="AI15" s="22"/>
      <c r="AJ15" s="22"/>
      <c r="AK15" s="22"/>
      <c r="AL15" s="22"/>
    </row>
    <row r="16" spans="1:38">
      <c r="A16" s="27"/>
      <c r="B16" s="29"/>
      <c r="C16" s="29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</row>
    <row r="17" spans="1:15">
      <c r="A17" s="27"/>
      <c r="B17" s="29"/>
      <c r="C17" s="29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</row>
    <row r="18" spans="1:15">
      <c r="A18" s="27"/>
      <c r="B18" s="29"/>
      <c r="C18" s="29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</row>
    <row r="19" spans="1:15">
      <c r="A19" s="27"/>
      <c r="B19" s="29"/>
      <c r="C19" s="29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</row>
    <row r="20" spans="1:15">
      <c r="A20" s="27"/>
      <c r="B20" s="29"/>
      <c r="C20" s="29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</row>
    <row r="21" spans="1:15">
      <c r="A21" s="27"/>
      <c r="B21" s="29"/>
      <c r="C21" s="29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</row>
    <row r="22" spans="1:15">
      <c r="A22" s="27"/>
      <c r="B22" s="29"/>
      <c r="C22" s="29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</row>
    <row r="23" spans="1:15">
      <c r="A23" s="27"/>
      <c r="B23" s="29"/>
      <c r="C23" s="29"/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</row>
    <row r="24" spans="1:15">
      <c r="A24" s="27"/>
      <c r="B24" s="29"/>
      <c r="C24" s="29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</row>
    <row r="25" spans="1:15">
      <c r="A25" s="27"/>
      <c r="B25" s="29"/>
      <c r="C25" s="29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</row>
    <row r="26" spans="1:15">
      <c r="A26" s="27"/>
      <c r="B26" s="29"/>
      <c r="C26" s="29"/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</row>
    <row r="27" spans="1:15">
      <c r="A27" s="27"/>
      <c r="B27" s="29"/>
      <c r="C27" s="29"/>
      <c r="D27" s="30"/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</row>
    <row r="28" spans="1:15">
      <c r="A28" s="27"/>
      <c r="B28" s="29"/>
      <c r="C28" s="29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</row>
    <row r="29" spans="1:15">
      <c r="A29" s="27"/>
      <c r="B29" s="29"/>
      <c r="C29" s="29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</row>
    <row r="30" spans="1:15">
      <c r="A30" s="27"/>
      <c r="B30" s="29"/>
      <c r="C30" s="29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</row>
    <row r="31" spans="1:15">
      <c r="A31" s="27"/>
      <c r="B31" s="29"/>
      <c r="C31" s="29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</row>
    <row r="32" spans="1:15">
      <c r="A32" s="27"/>
      <c r="B32" s="29"/>
      <c r="C32" s="29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</row>
    <row r="33" spans="1:15">
      <c r="A33" s="27"/>
      <c r="B33" s="29"/>
      <c r="C33" s="29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</row>
    <row r="34" spans="1:15">
      <c r="A34" s="27"/>
      <c r="B34" s="29"/>
      <c r="C34" s="29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</row>
    <row r="35" spans="1:15">
      <c r="A35" s="27"/>
      <c r="B35" s="29"/>
      <c r="C35" s="29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</row>
  </sheetData>
  <sortState ref="B3:AL15">
    <sortCondition descending="1" ref="N3:N15"/>
    <sortCondition descending="1" ref="E3:E15"/>
  </sortState>
  <mergeCells count="1">
    <mergeCell ref="A1:N1"/>
  </mergeCells>
  <phoneticPr fontId="8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AK61"/>
  <sheetViews>
    <sheetView workbookViewId="0">
      <pane xSplit="14" ySplit="2" topLeftCell="O3" activePane="bottomRight" state="frozen"/>
      <selection pane="topRight" activeCell="O1" sqref="O1"/>
      <selection pane="bottomLeft" activeCell="A3" sqref="A3"/>
      <selection pane="bottomRight" sqref="A1:N1"/>
    </sheetView>
  </sheetViews>
  <sheetFormatPr defaultRowHeight="15"/>
  <cols>
    <col min="1" max="1" width="4.5703125" customWidth="1"/>
    <col min="2" max="2" width="22.28515625" customWidth="1"/>
    <col min="3" max="3" width="12.7109375" style="8" customWidth="1"/>
    <col min="4" max="4" width="5.85546875" customWidth="1"/>
    <col min="5" max="5" width="6.85546875" customWidth="1"/>
    <col min="6" max="13" width="5.42578125" customWidth="1"/>
    <col min="14" max="28" width="7.85546875" customWidth="1"/>
    <col min="29" max="29" width="8.140625" customWidth="1"/>
  </cols>
  <sheetData>
    <row r="1" spans="1:37" ht="24" customHeight="1">
      <c r="A1" s="51" t="s">
        <v>73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</row>
    <row r="2" spans="1:37" ht="34.5" customHeight="1">
      <c r="A2" s="12" t="s">
        <v>0</v>
      </c>
      <c r="B2" s="13" t="s">
        <v>32</v>
      </c>
      <c r="C2" s="13" t="s">
        <v>33</v>
      </c>
      <c r="D2" s="12" t="s">
        <v>55</v>
      </c>
      <c r="E2" s="35" t="s">
        <v>38</v>
      </c>
      <c r="F2" s="14" t="s">
        <v>50</v>
      </c>
      <c r="G2" s="14" t="s">
        <v>51</v>
      </c>
      <c r="H2" s="14" t="s">
        <v>52</v>
      </c>
      <c r="I2" s="14" t="s">
        <v>53</v>
      </c>
      <c r="J2" s="14" t="s">
        <v>56</v>
      </c>
      <c r="K2" s="14" t="s">
        <v>57</v>
      </c>
      <c r="L2" s="14" t="s">
        <v>58</v>
      </c>
      <c r="M2" s="14" t="s">
        <v>72</v>
      </c>
      <c r="N2" s="35" t="s">
        <v>49</v>
      </c>
      <c r="O2" s="14" t="s">
        <v>39</v>
      </c>
      <c r="P2" s="15" t="s">
        <v>40</v>
      </c>
      <c r="Q2" s="14" t="s">
        <v>41</v>
      </c>
      <c r="R2" s="15" t="s">
        <v>40</v>
      </c>
      <c r="S2" s="14" t="s">
        <v>42</v>
      </c>
      <c r="T2" s="15" t="s">
        <v>40</v>
      </c>
      <c r="U2" s="14" t="s">
        <v>43</v>
      </c>
      <c r="V2" s="15" t="s">
        <v>40</v>
      </c>
      <c r="W2" s="14" t="s">
        <v>44</v>
      </c>
      <c r="X2" s="15" t="s">
        <v>40</v>
      </c>
      <c r="Y2" s="14" t="s">
        <v>45</v>
      </c>
      <c r="Z2" s="15" t="s">
        <v>40</v>
      </c>
      <c r="AA2" s="14" t="s">
        <v>46</v>
      </c>
      <c r="AB2" s="15" t="s">
        <v>40</v>
      </c>
      <c r="AC2" s="16" t="s">
        <v>1</v>
      </c>
      <c r="AD2" s="14" t="s">
        <v>39</v>
      </c>
      <c r="AE2" s="14" t="s">
        <v>41</v>
      </c>
      <c r="AF2" s="14" t="s">
        <v>42</v>
      </c>
      <c r="AG2" s="14" t="s">
        <v>43</v>
      </c>
      <c r="AH2" s="14" t="s">
        <v>44</v>
      </c>
      <c r="AI2" s="14" t="s">
        <v>45</v>
      </c>
      <c r="AJ2" s="14" t="s">
        <v>46</v>
      </c>
      <c r="AK2" s="14" t="s">
        <v>47</v>
      </c>
    </row>
    <row r="3" spans="1:37" ht="18" customHeight="1">
      <c r="A3" s="17">
        <v>1</v>
      </c>
      <c r="B3" s="4" t="s">
        <v>18</v>
      </c>
      <c r="C3" s="9" t="s">
        <v>4</v>
      </c>
      <c r="D3" s="19">
        <f>P3+R3+T3+V3+X3+Z3</f>
        <v>43</v>
      </c>
      <c r="E3" s="45">
        <f>(O3+Q3+S3+U3+W3+Y3)/D3</f>
        <v>176.09302325581396</v>
      </c>
      <c r="F3" s="12">
        <f>AD3</f>
        <v>100</v>
      </c>
      <c r="G3" s="12">
        <f>AE3</f>
        <v>10</v>
      </c>
      <c r="H3" s="12">
        <f>AF3</f>
        <v>100</v>
      </c>
      <c r="I3" s="12">
        <f>AG3</f>
        <v>20</v>
      </c>
      <c r="J3" s="12">
        <f>AH3</f>
        <v>75</v>
      </c>
      <c r="K3" s="12">
        <f>AI3</f>
        <v>100</v>
      </c>
      <c r="L3" s="12">
        <f>AJ3</f>
        <v>0</v>
      </c>
      <c r="M3" s="12">
        <f>AK3</f>
        <v>0</v>
      </c>
      <c r="N3" s="35">
        <f>SUM(F3:M3)</f>
        <v>405</v>
      </c>
      <c r="O3" s="17">
        <v>1506</v>
      </c>
      <c r="P3" s="17">
        <v>8</v>
      </c>
      <c r="Q3" s="2">
        <v>665</v>
      </c>
      <c r="R3" s="20">
        <v>4</v>
      </c>
      <c r="S3" s="5">
        <v>1451</v>
      </c>
      <c r="T3" s="5">
        <v>8</v>
      </c>
      <c r="U3" s="5">
        <v>1052</v>
      </c>
      <c r="V3" s="5">
        <v>7</v>
      </c>
      <c r="W3" s="5">
        <v>1209</v>
      </c>
      <c r="X3" s="5">
        <v>7</v>
      </c>
      <c r="Y3" s="5">
        <v>1689</v>
      </c>
      <c r="Z3" s="7">
        <v>9</v>
      </c>
      <c r="AA3" s="7"/>
      <c r="AB3" s="7"/>
      <c r="AC3" s="21"/>
      <c r="AD3" s="12">
        <v>100</v>
      </c>
      <c r="AE3" s="22">
        <v>10</v>
      </c>
      <c r="AF3" s="22">
        <v>100</v>
      </c>
      <c r="AG3" s="22">
        <v>20</v>
      </c>
      <c r="AH3" s="22">
        <v>75</v>
      </c>
      <c r="AI3" s="22">
        <v>100</v>
      </c>
      <c r="AJ3" s="22"/>
      <c r="AK3" s="22"/>
    </row>
    <row r="4" spans="1:37" ht="18" customHeight="1">
      <c r="A4" s="17">
        <v>2</v>
      </c>
      <c r="B4" s="3" t="s">
        <v>68</v>
      </c>
      <c r="C4" s="9" t="s">
        <v>4</v>
      </c>
      <c r="D4" s="19">
        <f>P4+R4+T4+V4+X4+Z4</f>
        <v>42</v>
      </c>
      <c r="E4" s="45">
        <f>(O4+Q4+S4+U4+W4+Y4)/D4</f>
        <v>167.23809523809524</v>
      </c>
      <c r="F4" s="12">
        <f>AD4</f>
        <v>35</v>
      </c>
      <c r="G4" s="12">
        <f>AE4</f>
        <v>75</v>
      </c>
      <c r="H4" s="12">
        <f>AF4</f>
        <v>50</v>
      </c>
      <c r="I4" s="12">
        <f>AG4</f>
        <v>75</v>
      </c>
      <c r="J4" s="12">
        <f>AH4</f>
        <v>50</v>
      </c>
      <c r="K4" s="12">
        <f>AI4</f>
        <v>25</v>
      </c>
      <c r="L4" s="12">
        <f>AJ4</f>
        <v>0</v>
      </c>
      <c r="M4" s="12">
        <f>AK4</f>
        <v>0</v>
      </c>
      <c r="N4" s="35">
        <f>SUM(F4:M4)</f>
        <v>310</v>
      </c>
      <c r="O4" s="17">
        <v>1123</v>
      </c>
      <c r="P4" s="17">
        <v>7</v>
      </c>
      <c r="Q4" s="23">
        <v>1260</v>
      </c>
      <c r="R4" s="20">
        <v>7</v>
      </c>
      <c r="S4" s="7">
        <v>1132</v>
      </c>
      <c r="T4" s="7">
        <v>7</v>
      </c>
      <c r="U4" s="7">
        <v>1159</v>
      </c>
      <c r="V4" s="5">
        <v>7</v>
      </c>
      <c r="W4" s="5">
        <v>1149</v>
      </c>
      <c r="X4" s="5">
        <v>7</v>
      </c>
      <c r="Y4" s="5">
        <v>1201</v>
      </c>
      <c r="Z4" s="7">
        <v>7</v>
      </c>
      <c r="AA4" s="7"/>
      <c r="AB4" s="7"/>
      <c r="AC4" s="21"/>
      <c r="AD4" s="12">
        <v>35</v>
      </c>
      <c r="AE4" s="22">
        <v>75</v>
      </c>
      <c r="AF4" s="22">
        <v>50</v>
      </c>
      <c r="AG4" s="22">
        <v>75</v>
      </c>
      <c r="AH4" s="22">
        <v>50</v>
      </c>
      <c r="AI4" s="22">
        <v>25</v>
      </c>
      <c r="AJ4" s="22"/>
      <c r="AK4" s="22"/>
    </row>
    <row r="5" spans="1:37" ht="18" customHeight="1">
      <c r="A5" s="17">
        <v>3</v>
      </c>
      <c r="B5" s="3" t="s">
        <v>19</v>
      </c>
      <c r="C5" s="9" t="s">
        <v>4</v>
      </c>
      <c r="D5" s="19">
        <f>P5+R5+T5+V5+X5+Z5</f>
        <v>36</v>
      </c>
      <c r="E5" s="45">
        <f>(O5+Q5+S5+U5+W5+Y5)/D5</f>
        <v>133.30555555555554</v>
      </c>
      <c r="F5" s="12">
        <f>AD5</f>
        <v>75</v>
      </c>
      <c r="G5" s="12">
        <f>AE5</f>
        <v>0</v>
      </c>
      <c r="H5" s="12">
        <f>AF5</f>
        <v>60</v>
      </c>
      <c r="I5" s="12">
        <f>AG5</f>
        <v>15</v>
      </c>
      <c r="J5" s="12">
        <f>AH5</f>
        <v>60</v>
      </c>
      <c r="K5" s="12">
        <f>AI5</f>
        <v>60</v>
      </c>
      <c r="L5" s="12">
        <f>AJ5</f>
        <v>0</v>
      </c>
      <c r="M5" s="12">
        <f>AK5</f>
        <v>0</v>
      </c>
      <c r="N5" s="35">
        <f>SUM(F5:M5)</f>
        <v>270</v>
      </c>
      <c r="O5" s="17">
        <v>1207</v>
      </c>
      <c r="P5" s="17">
        <v>7</v>
      </c>
      <c r="Q5" s="2">
        <v>604</v>
      </c>
      <c r="R5" s="20">
        <v>4</v>
      </c>
      <c r="S5" s="7">
        <v>1195</v>
      </c>
      <c r="T5" s="5">
        <v>7</v>
      </c>
      <c r="U5" s="5">
        <v>603</v>
      </c>
      <c r="V5" s="5">
        <v>4</v>
      </c>
      <c r="W5" s="5">
        <v>1190</v>
      </c>
      <c r="X5" s="5">
        <v>7</v>
      </c>
      <c r="Y5" s="5"/>
      <c r="Z5" s="7">
        <v>7</v>
      </c>
      <c r="AA5" s="7"/>
      <c r="AB5" s="7"/>
      <c r="AC5" s="21"/>
      <c r="AD5" s="12">
        <v>75</v>
      </c>
      <c r="AE5" s="22"/>
      <c r="AF5" s="22">
        <v>60</v>
      </c>
      <c r="AG5" s="22">
        <v>15</v>
      </c>
      <c r="AH5" s="22">
        <v>60</v>
      </c>
      <c r="AI5" s="22">
        <v>60</v>
      </c>
      <c r="AJ5" s="22"/>
      <c r="AK5" s="22"/>
    </row>
    <row r="6" spans="1:37" s="24" customFormat="1" ht="18" customHeight="1" thickBot="1">
      <c r="A6" s="17">
        <v>4</v>
      </c>
      <c r="B6" s="18" t="s">
        <v>59</v>
      </c>
      <c r="C6" s="18" t="s">
        <v>3</v>
      </c>
      <c r="D6" s="19">
        <f>P6+R6+T6+V6+X6+Z6</f>
        <v>29</v>
      </c>
      <c r="E6" s="45">
        <f>(O6+Q6+S6+U6+W6+Y6)/D6</f>
        <v>166.58620689655172</v>
      </c>
      <c r="F6" s="12">
        <f>AD6</f>
        <v>50</v>
      </c>
      <c r="G6" s="12">
        <f>AE6</f>
        <v>100</v>
      </c>
      <c r="H6" s="12">
        <f>AF6</f>
        <v>0</v>
      </c>
      <c r="I6" s="12">
        <f>AG6</f>
        <v>60</v>
      </c>
      <c r="J6" s="12">
        <f>AH6</f>
        <v>15</v>
      </c>
      <c r="K6" s="12">
        <f>AI6</f>
        <v>0</v>
      </c>
      <c r="L6" s="12">
        <f>AJ6</f>
        <v>0</v>
      </c>
      <c r="M6" s="12">
        <f>AK6</f>
        <v>0</v>
      </c>
      <c r="N6" s="35">
        <f>SUM(F6:M6)</f>
        <v>225</v>
      </c>
      <c r="O6" s="17">
        <v>1189</v>
      </c>
      <c r="P6" s="17">
        <v>7</v>
      </c>
      <c r="Q6" s="20">
        <v>1327</v>
      </c>
      <c r="R6" s="20">
        <v>7</v>
      </c>
      <c r="S6" s="7">
        <v>561</v>
      </c>
      <c r="T6" s="7">
        <v>4</v>
      </c>
      <c r="U6" s="7">
        <v>1119</v>
      </c>
      <c r="V6" s="7">
        <v>7</v>
      </c>
      <c r="W6" s="7">
        <v>635</v>
      </c>
      <c r="X6" s="7">
        <v>4</v>
      </c>
      <c r="Y6" s="5"/>
      <c r="Z6" s="7"/>
      <c r="AA6" s="7"/>
      <c r="AB6" s="7"/>
      <c r="AC6" s="21"/>
      <c r="AD6" s="12">
        <v>50</v>
      </c>
      <c r="AE6" s="22">
        <v>100</v>
      </c>
      <c r="AF6" s="22"/>
      <c r="AG6" s="22">
        <v>60</v>
      </c>
      <c r="AH6" s="22">
        <v>15</v>
      </c>
      <c r="AI6" s="22"/>
      <c r="AJ6" s="22"/>
      <c r="AK6" s="22"/>
    </row>
    <row r="7" spans="1:37" ht="18" customHeight="1">
      <c r="A7" s="17">
        <v>5</v>
      </c>
      <c r="B7" s="3" t="s">
        <v>69</v>
      </c>
      <c r="C7" s="9" t="s">
        <v>4</v>
      </c>
      <c r="D7" s="19">
        <f>P7+R7+T7+V7+X7+Z7</f>
        <v>30</v>
      </c>
      <c r="E7" s="45">
        <f>(O7+Q7+S7+U7+W7+Y7)/D7</f>
        <v>163.53333333333333</v>
      </c>
      <c r="F7" s="12">
        <f>AD7</f>
        <v>25</v>
      </c>
      <c r="G7" s="12">
        <f>AE7</f>
        <v>5</v>
      </c>
      <c r="H7" s="12">
        <f>AF7</f>
        <v>15</v>
      </c>
      <c r="I7" s="12">
        <f>AG7</f>
        <v>100</v>
      </c>
      <c r="J7" s="12">
        <f>AH7</f>
        <v>30</v>
      </c>
      <c r="K7" s="12">
        <f>AI7</f>
        <v>20</v>
      </c>
      <c r="L7" s="12">
        <f>AJ7</f>
        <v>0</v>
      </c>
      <c r="M7" s="12">
        <f>AK7</f>
        <v>0</v>
      </c>
      <c r="N7" s="35">
        <f>SUM(F7:M7)</f>
        <v>195</v>
      </c>
      <c r="O7" s="17">
        <v>643</v>
      </c>
      <c r="P7" s="17">
        <v>4</v>
      </c>
      <c r="Q7" s="20">
        <v>645</v>
      </c>
      <c r="R7" s="20">
        <v>4</v>
      </c>
      <c r="S7" s="7">
        <v>637</v>
      </c>
      <c r="T7" s="7">
        <v>4</v>
      </c>
      <c r="U7" s="7">
        <v>1179</v>
      </c>
      <c r="V7" s="7">
        <v>7</v>
      </c>
      <c r="W7" s="7">
        <v>1114</v>
      </c>
      <c r="X7" s="5">
        <v>7</v>
      </c>
      <c r="Y7" s="5">
        <v>688</v>
      </c>
      <c r="Z7" s="7">
        <v>4</v>
      </c>
      <c r="AA7" s="7"/>
      <c r="AB7" s="7"/>
      <c r="AC7" s="21"/>
      <c r="AD7" s="12">
        <v>25</v>
      </c>
      <c r="AE7" s="22">
        <v>5</v>
      </c>
      <c r="AF7" s="22">
        <v>15</v>
      </c>
      <c r="AG7" s="22">
        <v>100</v>
      </c>
      <c r="AH7" s="22">
        <v>30</v>
      </c>
      <c r="AI7" s="22">
        <v>20</v>
      </c>
      <c r="AJ7" s="22"/>
      <c r="AK7" s="22"/>
    </row>
    <row r="8" spans="1:37" ht="18" customHeight="1">
      <c r="A8" s="17">
        <v>6</v>
      </c>
      <c r="B8" s="2" t="s">
        <v>9</v>
      </c>
      <c r="C8" s="9" t="s">
        <v>4</v>
      </c>
      <c r="D8" s="19">
        <f>P8+R8+T8+V8+X8+Z8</f>
        <v>30</v>
      </c>
      <c r="E8" s="45">
        <f>(O8+Q8+S8+U8+W8+Y8)/D8</f>
        <v>168.16666666666666</v>
      </c>
      <c r="F8" s="12">
        <f>AD8</f>
        <v>10</v>
      </c>
      <c r="G8" s="12">
        <f>AE8</f>
        <v>20</v>
      </c>
      <c r="H8" s="12">
        <f>AF8</f>
        <v>20</v>
      </c>
      <c r="I8" s="12">
        <f>AG8</f>
        <v>5</v>
      </c>
      <c r="J8" s="12">
        <f>AH8</f>
        <v>100</v>
      </c>
      <c r="K8" s="12">
        <f>AI8</f>
        <v>35</v>
      </c>
      <c r="L8" s="12">
        <f>AJ8</f>
        <v>0</v>
      </c>
      <c r="M8" s="12">
        <f>AK8</f>
        <v>0</v>
      </c>
      <c r="N8" s="35">
        <f>SUM(F8:M8)</f>
        <v>190</v>
      </c>
      <c r="O8" s="17">
        <v>615</v>
      </c>
      <c r="P8" s="17">
        <v>4</v>
      </c>
      <c r="Q8" s="2">
        <v>678</v>
      </c>
      <c r="R8" s="20">
        <v>4</v>
      </c>
      <c r="S8" s="5">
        <v>642</v>
      </c>
      <c r="T8" s="5">
        <v>4</v>
      </c>
      <c r="U8" s="5">
        <v>600</v>
      </c>
      <c r="V8" s="5">
        <v>4</v>
      </c>
      <c r="W8" s="5">
        <v>1282</v>
      </c>
      <c r="X8" s="5">
        <v>7</v>
      </c>
      <c r="Y8" s="5">
        <v>1228</v>
      </c>
      <c r="Z8" s="7">
        <v>7</v>
      </c>
      <c r="AA8" s="7"/>
      <c r="AB8" s="7"/>
      <c r="AC8" s="21"/>
      <c r="AD8" s="12">
        <v>10</v>
      </c>
      <c r="AE8" s="22">
        <v>20</v>
      </c>
      <c r="AF8" s="22">
        <v>20</v>
      </c>
      <c r="AG8" s="22">
        <v>5</v>
      </c>
      <c r="AH8" s="22">
        <v>100</v>
      </c>
      <c r="AI8" s="22">
        <v>35</v>
      </c>
      <c r="AJ8" s="22"/>
      <c r="AK8" s="22"/>
    </row>
    <row r="9" spans="1:37" ht="18" customHeight="1">
      <c r="A9" s="17">
        <v>7</v>
      </c>
      <c r="B9" s="3" t="s">
        <v>15</v>
      </c>
      <c r="C9" s="9" t="s">
        <v>3</v>
      </c>
      <c r="D9" s="19">
        <f>P9+R9+T9+V9+X9+Z9</f>
        <v>25</v>
      </c>
      <c r="E9" s="45">
        <f>(O9+Q9+S9+U9+W9+Y9)/D9</f>
        <v>167.92</v>
      </c>
      <c r="F9" s="12">
        <f>AD9</f>
        <v>15</v>
      </c>
      <c r="G9" s="12">
        <f>AE9</f>
        <v>30</v>
      </c>
      <c r="H9" s="12">
        <f>AF9</f>
        <v>0</v>
      </c>
      <c r="I9" s="12">
        <f>AG9</f>
        <v>0</v>
      </c>
      <c r="J9" s="12">
        <f>AH9</f>
        <v>25</v>
      </c>
      <c r="K9" s="12">
        <f>AI9</f>
        <v>75</v>
      </c>
      <c r="L9" s="12">
        <f>AJ9</f>
        <v>0</v>
      </c>
      <c r="M9" s="12">
        <f>AK9</f>
        <v>0</v>
      </c>
      <c r="N9" s="35">
        <f>SUM(F9:M9)</f>
        <v>145</v>
      </c>
      <c r="O9" s="17">
        <v>617</v>
      </c>
      <c r="P9" s="17">
        <v>4</v>
      </c>
      <c r="Q9" s="2">
        <v>715</v>
      </c>
      <c r="R9" s="20">
        <v>4</v>
      </c>
      <c r="S9" s="5">
        <v>556</v>
      </c>
      <c r="T9" s="5">
        <v>4</v>
      </c>
      <c r="U9" s="5"/>
      <c r="V9" s="5"/>
      <c r="W9" s="5">
        <v>644</v>
      </c>
      <c r="X9" s="5">
        <v>4</v>
      </c>
      <c r="Y9" s="5">
        <v>1666</v>
      </c>
      <c r="Z9" s="7">
        <v>9</v>
      </c>
      <c r="AA9" s="7"/>
      <c r="AB9" s="7"/>
      <c r="AC9" s="21"/>
      <c r="AD9" s="12">
        <v>15</v>
      </c>
      <c r="AE9" s="22">
        <v>30</v>
      </c>
      <c r="AF9" s="22"/>
      <c r="AG9" s="22"/>
      <c r="AH9" s="22">
        <v>25</v>
      </c>
      <c r="AI9" s="22">
        <v>75</v>
      </c>
      <c r="AJ9" s="22"/>
      <c r="AK9" s="22"/>
    </row>
    <row r="10" spans="1:37" ht="18" customHeight="1">
      <c r="A10" s="17">
        <v>8</v>
      </c>
      <c r="B10" s="18" t="s">
        <v>14</v>
      </c>
      <c r="C10" s="18" t="s">
        <v>3</v>
      </c>
      <c r="D10" s="19">
        <f>P10+R10+T10+V10+X10+Z10</f>
        <v>26</v>
      </c>
      <c r="E10" s="45">
        <f>(O10+Q10+S10+U10+W10+Y10)/D10</f>
        <v>160.73076923076923</v>
      </c>
      <c r="F10" s="12">
        <f>AD10</f>
        <v>0</v>
      </c>
      <c r="G10" s="12">
        <f>AE10</f>
        <v>60</v>
      </c>
      <c r="H10" s="12">
        <f>AF10</f>
        <v>5</v>
      </c>
      <c r="I10" s="12">
        <f>AG10</f>
        <v>0</v>
      </c>
      <c r="J10" s="12">
        <f>AH10</f>
        <v>0</v>
      </c>
      <c r="K10" s="12">
        <f>AI10</f>
        <v>50</v>
      </c>
      <c r="L10" s="12">
        <f>AJ10</f>
        <v>0</v>
      </c>
      <c r="M10" s="12">
        <f>AK10</f>
        <v>0</v>
      </c>
      <c r="N10" s="35">
        <f>SUM(F10:M10)</f>
        <v>115</v>
      </c>
      <c r="O10" s="17">
        <v>580</v>
      </c>
      <c r="P10" s="17">
        <v>4</v>
      </c>
      <c r="Q10" s="23">
        <v>1219</v>
      </c>
      <c r="R10" s="20">
        <v>7</v>
      </c>
      <c r="S10" s="7">
        <v>601</v>
      </c>
      <c r="T10" s="7">
        <v>4</v>
      </c>
      <c r="U10" s="7">
        <v>539</v>
      </c>
      <c r="V10" s="7">
        <v>4</v>
      </c>
      <c r="W10" s="7"/>
      <c r="X10" s="5"/>
      <c r="Y10" s="5">
        <v>1240</v>
      </c>
      <c r="Z10" s="7">
        <v>7</v>
      </c>
      <c r="AA10" s="7"/>
      <c r="AB10" s="7"/>
      <c r="AC10" s="21"/>
      <c r="AD10" s="12"/>
      <c r="AE10" s="22">
        <v>60</v>
      </c>
      <c r="AF10" s="22">
        <v>5</v>
      </c>
      <c r="AG10" s="22"/>
      <c r="AH10" s="22"/>
      <c r="AI10" s="22">
        <v>50</v>
      </c>
      <c r="AJ10" s="22"/>
      <c r="AK10" s="22"/>
    </row>
    <row r="11" spans="1:37" ht="18" customHeight="1">
      <c r="A11" s="17">
        <v>9</v>
      </c>
      <c r="B11" s="3" t="s">
        <v>16</v>
      </c>
      <c r="C11" s="9" t="s">
        <v>4</v>
      </c>
      <c r="D11" s="19">
        <f>P11+R11+T11+V11+X11+Z11</f>
        <v>27</v>
      </c>
      <c r="E11" s="45">
        <f>(O11+Q11+S11+U11+W11+Y11)/D11</f>
        <v>159.44444444444446</v>
      </c>
      <c r="F11" s="12">
        <f>AD11</f>
        <v>20</v>
      </c>
      <c r="G11" s="12">
        <f>AE11</f>
        <v>25</v>
      </c>
      <c r="H11" s="12">
        <f>AF11</f>
        <v>35</v>
      </c>
      <c r="I11" s="12">
        <f>AG11</f>
        <v>10</v>
      </c>
      <c r="J11" s="12">
        <f>AH11</f>
        <v>20</v>
      </c>
      <c r="K11" s="12">
        <f>AI11</f>
        <v>5</v>
      </c>
      <c r="L11" s="12">
        <f>AJ11</f>
        <v>0</v>
      </c>
      <c r="M11" s="12">
        <f>AK11</f>
        <v>0</v>
      </c>
      <c r="N11" s="35">
        <f>SUM(F11:M11)</f>
        <v>115</v>
      </c>
      <c r="O11" s="17">
        <v>628</v>
      </c>
      <c r="P11" s="17">
        <v>4</v>
      </c>
      <c r="Q11" s="2">
        <v>688</v>
      </c>
      <c r="R11" s="20">
        <v>4</v>
      </c>
      <c r="S11" s="5">
        <v>1129</v>
      </c>
      <c r="T11" s="5">
        <v>7</v>
      </c>
      <c r="U11" s="5">
        <v>600</v>
      </c>
      <c r="V11" s="5">
        <v>4</v>
      </c>
      <c r="W11" s="5">
        <v>639</v>
      </c>
      <c r="X11" s="5">
        <v>4</v>
      </c>
      <c r="Y11" s="5">
        <v>621</v>
      </c>
      <c r="Z11" s="7">
        <v>4</v>
      </c>
      <c r="AA11" s="7"/>
      <c r="AB11" s="7"/>
      <c r="AC11" s="21"/>
      <c r="AD11" s="12">
        <v>20</v>
      </c>
      <c r="AE11" s="22">
        <v>25</v>
      </c>
      <c r="AF11" s="22">
        <v>35</v>
      </c>
      <c r="AG11" s="22">
        <v>10</v>
      </c>
      <c r="AH11" s="22">
        <v>20</v>
      </c>
      <c r="AI11" s="22">
        <v>5</v>
      </c>
      <c r="AJ11" s="22"/>
      <c r="AK11" s="22"/>
    </row>
    <row r="12" spans="1:37" ht="18" customHeight="1">
      <c r="A12" s="17">
        <v>10</v>
      </c>
      <c r="B12" s="3" t="s">
        <v>62</v>
      </c>
      <c r="C12" s="9" t="s">
        <v>21</v>
      </c>
      <c r="D12" s="19">
        <f>P12+R12+T12+V12+X12+Z12</f>
        <v>30</v>
      </c>
      <c r="E12" s="45">
        <f>(O12+Q12+S12+U12+W12+Y12)/D12</f>
        <v>159.13333333333333</v>
      </c>
      <c r="F12" s="12">
        <f>AD12</f>
        <v>60</v>
      </c>
      <c r="G12" s="12">
        <f>AE12</f>
        <v>15</v>
      </c>
      <c r="H12" s="12">
        <f>AF12</f>
        <v>10</v>
      </c>
      <c r="I12" s="12">
        <f>AG12</f>
        <v>25</v>
      </c>
      <c r="J12" s="12">
        <f>AH12</f>
        <v>5</v>
      </c>
      <c r="K12" s="12">
        <f>AI12</f>
        <v>0</v>
      </c>
      <c r="L12" s="12">
        <f>AJ12</f>
        <v>0</v>
      </c>
      <c r="M12" s="12">
        <f>AK12</f>
        <v>0</v>
      </c>
      <c r="N12" s="35">
        <f>SUM(F12:M12)</f>
        <v>115</v>
      </c>
      <c r="O12" s="17">
        <v>1203</v>
      </c>
      <c r="P12" s="17">
        <v>7</v>
      </c>
      <c r="Q12" s="23">
        <v>676</v>
      </c>
      <c r="R12" s="20">
        <v>4</v>
      </c>
      <c r="S12" s="7">
        <v>611</v>
      </c>
      <c r="T12" s="7">
        <v>4</v>
      </c>
      <c r="U12" s="7">
        <v>1089</v>
      </c>
      <c r="V12" s="7">
        <v>7</v>
      </c>
      <c r="W12" s="7">
        <v>592</v>
      </c>
      <c r="X12" s="7">
        <v>4</v>
      </c>
      <c r="Y12" s="5">
        <v>603</v>
      </c>
      <c r="Z12" s="7">
        <v>4</v>
      </c>
      <c r="AA12" s="7"/>
      <c r="AB12" s="7"/>
      <c r="AC12" s="21"/>
      <c r="AD12" s="12">
        <v>60</v>
      </c>
      <c r="AE12" s="22">
        <v>15</v>
      </c>
      <c r="AF12" s="22">
        <v>10</v>
      </c>
      <c r="AG12" s="22">
        <v>25</v>
      </c>
      <c r="AH12" s="22">
        <v>5</v>
      </c>
      <c r="AI12" s="22"/>
      <c r="AJ12" s="22"/>
      <c r="AK12" s="22"/>
    </row>
    <row r="13" spans="1:37" ht="18" customHeight="1">
      <c r="A13" s="17">
        <v>11</v>
      </c>
      <c r="B13" s="4" t="s">
        <v>63</v>
      </c>
      <c r="C13" s="9" t="s">
        <v>4</v>
      </c>
      <c r="D13" s="19">
        <f>P13+R13+T13+V13+X13+Z13</f>
        <v>33</v>
      </c>
      <c r="E13" s="45">
        <f>(O13+Q13+S13+U13+W13+Y13)/D13</f>
        <v>139.81818181818181</v>
      </c>
      <c r="F13" s="12">
        <f>AD13</f>
        <v>0</v>
      </c>
      <c r="G13" s="12">
        <f>AE13</f>
        <v>0</v>
      </c>
      <c r="H13" s="12">
        <f>AF13</f>
        <v>30</v>
      </c>
      <c r="I13" s="12">
        <f>AG13</f>
        <v>35</v>
      </c>
      <c r="J13" s="12">
        <f>AH13</f>
        <v>0</v>
      </c>
      <c r="K13" s="12">
        <f>AI13</f>
        <v>30</v>
      </c>
      <c r="L13" s="12">
        <f>AJ13</f>
        <v>0</v>
      </c>
      <c r="M13" s="12">
        <f>AK13</f>
        <v>0</v>
      </c>
      <c r="N13" s="35">
        <f>SUM(F13:M13)</f>
        <v>95</v>
      </c>
      <c r="O13" s="17">
        <v>582</v>
      </c>
      <c r="P13" s="17">
        <v>4</v>
      </c>
      <c r="Q13" s="2">
        <v>611</v>
      </c>
      <c r="R13" s="20">
        <v>4</v>
      </c>
      <c r="S13" s="5">
        <v>1107</v>
      </c>
      <c r="T13" s="5">
        <v>7</v>
      </c>
      <c r="U13" s="5">
        <v>1109</v>
      </c>
      <c r="V13" s="5">
        <v>7</v>
      </c>
      <c r="W13" s="5"/>
      <c r="X13" s="5">
        <v>4</v>
      </c>
      <c r="Y13" s="5">
        <v>1205</v>
      </c>
      <c r="Z13" s="7">
        <v>7</v>
      </c>
      <c r="AA13" s="7"/>
      <c r="AB13" s="7"/>
      <c r="AC13" s="21"/>
      <c r="AD13" s="12"/>
      <c r="AE13" s="22"/>
      <c r="AF13" s="22">
        <v>30</v>
      </c>
      <c r="AG13" s="22">
        <v>35</v>
      </c>
      <c r="AH13" s="22"/>
      <c r="AI13" s="22">
        <v>30</v>
      </c>
      <c r="AJ13" s="22"/>
      <c r="AK13" s="22"/>
    </row>
    <row r="14" spans="1:37" ht="18" customHeight="1">
      <c r="A14" s="17">
        <v>12</v>
      </c>
      <c r="B14" s="4" t="s">
        <v>67</v>
      </c>
      <c r="C14" s="9" t="s">
        <v>4</v>
      </c>
      <c r="D14" s="19">
        <f>P14+R14+T14+V14+X14+Z14</f>
        <v>23</v>
      </c>
      <c r="E14" s="45">
        <f>(O14+Q14+S14+U14+W14+Y14)/D14</f>
        <v>158.56521739130434</v>
      </c>
      <c r="F14" s="12">
        <f>AD14</f>
        <v>5</v>
      </c>
      <c r="G14" s="12">
        <f>AE14</f>
        <v>50</v>
      </c>
      <c r="H14" s="12">
        <f>AF14</f>
        <v>25</v>
      </c>
      <c r="I14" s="12">
        <f>AG14</f>
        <v>0</v>
      </c>
      <c r="J14" s="12">
        <f>AH14</f>
        <v>1</v>
      </c>
      <c r="K14" s="12">
        <f>AI14</f>
        <v>1</v>
      </c>
      <c r="L14" s="12">
        <f>AJ14</f>
        <v>0</v>
      </c>
      <c r="M14" s="12">
        <f>AK14</f>
        <v>0</v>
      </c>
      <c r="N14" s="35">
        <f>SUM(F14:M14)</f>
        <v>82</v>
      </c>
      <c r="O14" s="17">
        <v>610</v>
      </c>
      <c r="P14" s="17">
        <v>4</v>
      </c>
      <c r="Q14" s="2">
        <v>1214</v>
      </c>
      <c r="R14" s="20">
        <v>7</v>
      </c>
      <c r="S14" s="5">
        <v>644</v>
      </c>
      <c r="T14" s="5">
        <v>4</v>
      </c>
      <c r="U14" s="5"/>
      <c r="V14" s="5"/>
      <c r="W14" s="5">
        <v>568</v>
      </c>
      <c r="X14" s="5">
        <v>4</v>
      </c>
      <c r="Y14" s="5">
        <v>611</v>
      </c>
      <c r="Z14" s="7">
        <v>4</v>
      </c>
      <c r="AA14" s="7"/>
      <c r="AB14" s="7"/>
      <c r="AC14" s="21"/>
      <c r="AD14" s="12">
        <v>5</v>
      </c>
      <c r="AE14" s="22">
        <v>50</v>
      </c>
      <c r="AF14" s="22">
        <v>25</v>
      </c>
      <c r="AG14" s="22"/>
      <c r="AH14" s="22">
        <v>1</v>
      </c>
      <c r="AI14" s="22">
        <v>1</v>
      </c>
      <c r="AJ14" s="22"/>
      <c r="AK14" s="22"/>
    </row>
    <row r="15" spans="1:37" ht="18" customHeight="1">
      <c r="A15" s="17">
        <v>13</v>
      </c>
      <c r="B15" s="18" t="s">
        <v>75</v>
      </c>
      <c r="C15" s="18" t="s">
        <v>4</v>
      </c>
      <c r="D15" s="19">
        <f>P15+R15+T15+V15+X15+Z15</f>
        <v>7</v>
      </c>
      <c r="E15" s="45">
        <f>(O15+Q15+S15+U15+W15+Y15)/D15</f>
        <v>180</v>
      </c>
      <c r="F15" s="12">
        <f>AD15</f>
        <v>0</v>
      </c>
      <c r="G15" s="12">
        <f>AE15</f>
        <v>0</v>
      </c>
      <c r="H15" s="12">
        <f>AF15</f>
        <v>75</v>
      </c>
      <c r="I15" s="12">
        <f>AG15</f>
        <v>0</v>
      </c>
      <c r="J15" s="12">
        <f>AH15</f>
        <v>0</v>
      </c>
      <c r="K15" s="12">
        <f>AI15</f>
        <v>0</v>
      </c>
      <c r="L15" s="12">
        <f>AJ15</f>
        <v>0</v>
      </c>
      <c r="M15" s="12">
        <f>AK15</f>
        <v>0</v>
      </c>
      <c r="N15" s="35">
        <f>SUM(F15:M15)</f>
        <v>75</v>
      </c>
      <c r="O15" s="17"/>
      <c r="P15" s="17"/>
      <c r="Q15" s="23"/>
      <c r="R15" s="20"/>
      <c r="S15" s="7">
        <v>1260</v>
      </c>
      <c r="T15" s="7">
        <v>7</v>
      </c>
      <c r="U15" s="7"/>
      <c r="V15" s="7"/>
      <c r="W15" s="7"/>
      <c r="X15" s="5"/>
      <c r="Y15" s="5"/>
      <c r="Z15" s="7"/>
      <c r="AA15" s="7"/>
      <c r="AB15" s="7"/>
      <c r="AC15" s="21"/>
      <c r="AD15" s="12"/>
      <c r="AE15" s="22"/>
      <c r="AF15" s="22">
        <v>75</v>
      </c>
      <c r="AG15" s="22"/>
      <c r="AH15" s="22"/>
      <c r="AI15" s="22"/>
      <c r="AJ15" s="22"/>
      <c r="AK15" s="22"/>
    </row>
    <row r="16" spans="1:37" ht="18" customHeight="1">
      <c r="A16" s="17">
        <v>14</v>
      </c>
      <c r="B16" s="3" t="s">
        <v>80</v>
      </c>
      <c r="C16" s="9" t="s">
        <v>3</v>
      </c>
      <c r="D16" s="19">
        <f>P16+R16+T16+V16+X16+Z16</f>
        <v>14</v>
      </c>
      <c r="E16" s="45">
        <f>(O16+Q16+S16+U16+W16+Y16)/D16</f>
        <v>160.07142857142858</v>
      </c>
      <c r="F16" s="12">
        <f>AD16</f>
        <v>0</v>
      </c>
      <c r="G16" s="12">
        <f>AE16</f>
        <v>0</v>
      </c>
      <c r="H16" s="12">
        <f>AF16</f>
        <v>0</v>
      </c>
      <c r="I16" s="12">
        <f>AG16</f>
        <v>30</v>
      </c>
      <c r="J16" s="12">
        <f>AH16</f>
        <v>35</v>
      </c>
      <c r="K16" s="12">
        <f>AI16</f>
        <v>0</v>
      </c>
      <c r="L16" s="12">
        <f>AJ16</f>
        <v>0</v>
      </c>
      <c r="M16" s="12">
        <f>AK16</f>
        <v>0</v>
      </c>
      <c r="N16" s="35">
        <f>SUM(F16:M16)</f>
        <v>65</v>
      </c>
      <c r="O16" s="17"/>
      <c r="P16" s="17"/>
      <c r="Q16" s="23"/>
      <c r="R16" s="20"/>
      <c r="S16" s="7"/>
      <c r="T16" s="7"/>
      <c r="U16" s="7">
        <v>1101</v>
      </c>
      <c r="V16" s="7">
        <v>7</v>
      </c>
      <c r="W16" s="7">
        <v>1140</v>
      </c>
      <c r="X16" s="5">
        <v>7</v>
      </c>
      <c r="Y16" s="5"/>
      <c r="Z16" s="7"/>
      <c r="AA16" s="7"/>
      <c r="AB16" s="7"/>
      <c r="AC16" s="21"/>
      <c r="AD16" s="12"/>
      <c r="AE16" s="22"/>
      <c r="AF16" s="22"/>
      <c r="AG16" s="22">
        <v>30</v>
      </c>
      <c r="AH16" s="22">
        <v>35</v>
      </c>
      <c r="AI16" s="22"/>
      <c r="AJ16" s="22"/>
      <c r="AK16" s="22"/>
    </row>
    <row r="17" spans="1:37" ht="18" customHeight="1">
      <c r="A17" s="17">
        <v>15</v>
      </c>
      <c r="B17" s="18" t="s">
        <v>65</v>
      </c>
      <c r="C17" s="18" t="s">
        <v>4</v>
      </c>
      <c r="D17" s="19">
        <f>P17+R17+T17+V17+X17+Z17</f>
        <v>27</v>
      </c>
      <c r="E17" s="45">
        <f>(O17+Q17+S17+U17+W17+Y17)/D17</f>
        <v>152.85185185185185</v>
      </c>
      <c r="F17" s="12">
        <f>AD17</f>
        <v>0</v>
      </c>
      <c r="G17" s="12">
        <f>AE17</f>
        <v>35</v>
      </c>
      <c r="H17" s="12">
        <f>AF17</f>
        <v>0</v>
      </c>
      <c r="I17" s="12">
        <f>AG17</f>
        <v>0</v>
      </c>
      <c r="J17" s="12">
        <f>AH17</f>
        <v>10</v>
      </c>
      <c r="K17" s="12">
        <f>AI17</f>
        <v>10</v>
      </c>
      <c r="L17" s="12">
        <f>AJ17</f>
        <v>0</v>
      </c>
      <c r="M17" s="12">
        <f>AK17</f>
        <v>0</v>
      </c>
      <c r="N17" s="35">
        <f>SUM(F17:M17)</f>
        <v>55</v>
      </c>
      <c r="O17" s="17">
        <v>546</v>
      </c>
      <c r="P17" s="17">
        <v>4</v>
      </c>
      <c r="Q17" s="2">
        <v>1213</v>
      </c>
      <c r="R17" s="20">
        <v>7</v>
      </c>
      <c r="S17" s="5">
        <v>569</v>
      </c>
      <c r="T17" s="5">
        <v>4</v>
      </c>
      <c r="U17" s="5">
        <v>577</v>
      </c>
      <c r="V17" s="5">
        <v>4</v>
      </c>
      <c r="W17" s="5">
        <v>599</v>
      </c>
      <c r="X17" s="5">
        <v>4</v>
      </c>
      <c r="Y17" s="5">
        <v>623</v>
      </c>
      <c r="Z17" s="7">
        <v>4</v>
      </c>
      <c r="AA17" s="7"/>
      <c r="AB17" s="7"/>
      <c r="AC17" s="21"/>
      <c r="AD17" s="12"/>
      <c r="AE17" s="22">
        <v>35</v>
      </c>
      <c r="AF17" s="22"/>
      <c r="AG17" s="22"/>
      <c r="AH17" s="22">
        <v>10</v>
      </c>
      <c r="AI17" s="22">
        <v>10</v>
      </c>
      <c r="AJ17" s="22"/>
      <c r="AK17" s="22"/>
    </row>
    <row r="18" spans="1:37" ht="18" customHeight="1">
      <c r="A18" s="17">
        <v>16</v>
      </c>
      <c r="B18" s="3" t="s">
        <v>71</v>
      </c>
      <c r="C18" s="9" t="s">
        <v>3</v>
      </c>
      <c r="D18" s="19">
        <f>P18+R18+T18+V18+X18+Z18</f>
        <v>23</v>
      </c>
      <c r="E18" s="45">
        <f>(O18+Q18+S18+U18+W18+Y18)/D18</f>
        <v>142.95652173913044</v>
      </c>
      <c r="F18" s="12">
        <f>AD18</f>
        <v>0</v>
      </c>
      <c r="G18" s="12">
        <f>AE18</f>
        <v>0</v>
      </c>
      <c r="H18" s="12">
        <f>AF18</f>
        <v>0</v>
      </c>
      <c r="I18" s="12">
        <f>AG18</f>
        <v>50</v>
      </c>
      <c r="J18" s="12">
        <f>AH18</f>
        <v>0</v>
      </c>
      <c r="K18" s="12">
        <f>AI18</f>
        <v>0</v>
      </c>
      <c r="L18" s="12">
        <f>AJ18</f>
        <v>0</v>
      </c>
      <c r="M18" s="12">
        <f>AK18</f>
        <v>0</v>
      </c>
      <c r="N18" s="35">
        <f>SUM(F18:M18)</f>
        <v>50</v>
      </c>
      <c r="O18" s="17">
        <v>509</v>
      </c>
      <c r="P18" s="17">
        <v>4</v>
      </c>
      <c r="Q18" s="23">
        <v>541</v>
      </c>
      <c r="R18" s="20">
        <v>4</v>
      </c>
      <c r="S18" s="7">
        <v>528</v>
      </c>
      <c r="T18" s="7">
        <v>4</v>
      </c>
      <c r="U18" s="7">
        <v>1111</v>
      </c>
      <c r="V18" s="7">
        <v>7</v>
      </c>
      <c r="W18" s="7"/>
      <c r="X18" s="5"/>
      <c r="Y18" s="5">
        <v>599</v>
      </c>
      <c r="Z18" s="7">
        <v>4</v>
      </c>
      <c r="AA18" s="7"/>
      <c r="AB18" s="7"/>
      <c r="AC18" s="21"/>
      <c r="AD18" s="12"/>
      <c r="AE18" s="22"/>
      <c r="AF18" s="22"/>
      <c r="AG18" s="22">
        <v>50</v>
      </c>
      <c r="AH18" s="22"/>
      <c r="AI18" s="22"/>
      <c r="AJ18" s="22"/>
      <c r="AK18" s="22"/>
    </row>
    <row r="19" spans="1:37" ht="18" customHeight="1">
      <c r="A19" s="17">
        <v>17</v>
      </c>
      <c r="B19" s="4" t="s">
        <v>34</v>
      </c>
      <c r="C19" s="9" t="s">
        <v>4</v>
      </c>
      <c r="D19" s="19">
        <f>P19+R19+T19+V19+X19+Z19</f>
        <v>11</v>
      </c>
      <c r="E19" s="45">
        <f>(O19+Q19+S19+U19+W19+Y19)/D19</f>
        <v>154.90909090909091</v>
      </c>
      <c r="F19" s="12">
        <f>AD19</f>
        <v>30</v>
      </c>
      <c r="G19" s="12">
        <f>AE19</f>
        <v>0</v>
      </c>
      <c r="H19" s="12">
        <f>AF19</f>
        <v>0</v>
      </c>
      <c r="I19" s="12">
        <f>AG19</f>
        <v>0</v>
      </c>
      <c r="J19" s="12">
        <f>AH19</f>
        <v>0</v>
      </c>
      <c r="K19" s="12">
        <f>AI19</f>
        <v>0</v>
      </c>
      <c r="L19" s="12">
        <f>AJ19</f>
        <v>0</v>
      </c>
      <c r="M19" s="12">
        <f>AK19</f>
        <v>0</v>
      </c>
      <c r="N19" s="35">
        <f>SUM(F19:M19)</f>
        <v>30</v>
      </c>
      <c r="O19" s="17">
        <v>1115</v>
      </c>
      <c r="P19" s="17">
        <v>7</v>
      </c>
      <c r="Q19" s="23"/>
      <c r="R19" s="20"/>
      <c r="S19" s="7"/>
      <c r="T19" s="7"/>
      <c r="U19" s="7"/>
      <c r="V19" s="7"/>
      <c r="W19" s="7"/>
      <c r="X19" s="7"/>
      <c r="Y19" s="5">
        <v>589</v>
      </c>
      <c r="Z19" s="7">
        <v>4</v>
      </c>
      <c r="AA19" s="7"/>
      <c r="AB19" s="7"/>
      <c r="AC19" s="21"/>
      <c r="AD19" s="12">
        <v>30</v>
      </c>
      <c r="AE19" s="22"/>
      <c r="AF19" s="22"/>
      <c r="AG19" s="22"/>
      <c r="AH19" s="22"/>
      <c r="AI19" s="22"/>
      <c r="AJ19" s="22"/>
      <c r="AK19" s="22"/>
    </row>
    <row r="20" spans="1:37" ht="18" customHeight="1">
      <c r="A20" s="17">
        <v>18</v>
      </c>
      <c r="B20" s="3" t="s">
        <v>61</v>
      </c>
      <c r="C20" s="9" t="s">
        <v>3</v>
      </c>
      <c r="D20" s="19">
        <f>P20+R20+T20+V20+X20+Z20</f>
        <v>20</v>
      </c>
      <c r="E20" s="45">
        <f>(O20+Q20+S20+U20+W20+Y20)/D20</f>
        <v>138.05000000000001</v>
      </c>
      <c r="F20" s="12">
        <f>AD20</f>
        <v>0</v>
      </c>
      <c r="G20" s="12">
        <f>AE20</f>
        <v>0</v>
      </c>
      <c r="H20" s="12">
        <f>AF20</f>
        <v>1</v>
      </c>
      <c r="I20" s="12">
        <f>AG20</f>
        <v>1</v>
      </c>
      <c r="J20" s="12">
        <f>AH20</f>
        <v>0</v>
      </c>
      <c r="K20" s="12">
        <f>AI20</f>
        <v>0</v>
      </c>
      <c r="L20" s="12">
        <f>AJ20</f>
        <v>0</v>
      </c>
      <c r="M20" s="12">
        <f>AK20</f>
        <v>0</v>
      </c>
      <c r="N20" s="35">
        <f>SUM(F20:M20)</f>
        <v>2</v>
      </c>
      <c r="O20" s="17">
        <v>487</v>
      </c>
      <c r="P20" s="17">
        <v>4</v>
      </c>
      <c r="Q20" s="2">
        <v>546</v>
      </c>
      <c r="R20" s="20">
        <v>4</v>
      </c>
      <c r="S20" s="5">
        <v>591</v>
      </c>
      <c r="T20" s="5">
        <v>4</v>
      </c>
      <c r="U20" s="5">
        <v>598</v>
      </c>
      <c r="V20" s="5">
        <v>4</v>
      </c>
      <c r="W20" s="5">
        <v>539</v>
      </c>
      <c r="X20" s="5">
        <v>4</v>
      </c>
      <c r="Y20" s="5"/>
      <c r="Z20" s="7"/>
      <c r="AA20" s="7"/>
      <c r="AB20" s="7"/>
      <c r="AC20" s="21"/>
      <c r="AD20" s="12"/>
      <c r="AE20" s="22"/>
      <c r="AF20" s="22">
        <v>1</v>
      </c>
      <c r="AG20" s="22">
        <v>1</v>
      </c>
      <c r="AH20" s="22"/>
      <c r="AI20" s="22"/>
      <c r="AJ20" s="22"/>
      <c r="AK20" s="22"/>
    </row>
    <row r="21" spans="1:37" ht="18" customHeight="1">
      <c r="A21" s="17">
        <v>19</v>
      </c>
      <c r="B21" s="3" t="s">
        <v>13</v>
      </c>
      <c r="C21" s="9" t="s">
        <v>4</v>
      </c>
      <c r="D21" s="19">
        <f>P21+R21+T21+V21+X21+Z21</f>
        <v>12</v>
      </c>
      <c r="E21" s="45">
        <f>(O21+Q21+S21+U21+W21+Y21)/D21</f>
        <v>143.83333333333334</v>
      </c>
      <c r="F21" s="12">
        <f>AD21</f>
        <v>0</v>
      </c>
      <c r="G21" s="12">
        <f>AE21</f>
        <v>1</v>
      </c>
      <c r="H21" s="12">
        <f>AF21</f>
        <v>0</v>
      </c>
      <c r="I21" s="12">
        <f>AG21</f>
        <v>0</v>
      </c>
      <c r="J21" s="12">
        <f>AH21</f>
        <v>0</v>
      </c>
      <c r="K21" s="12">
        <f>AI21</f>
        <v>0</v>
      </c>
      <c r="L21" s="12">
        <f>AJ21</f>
        <v>0</v>
      </c>
      <c r="M21" s="12">
        <f>AK21</f>
        <v>0</v>
      </c>
      <c r="N21" s="35">
        <f>SUM(F21:M21)</f>
        <v>1</v>
      </c>
      <c r="O21" s="17">
        <v>560</v>
      </c>
      <c r="P21" s="17">
        <v>4</v>
      </c>
      <c r="Q21" s="2">
        <v>634</v>
      </c>
      <c r="R21" s="20">
        <v>4</v>
      </c>
      <c r="S21" s="5">
        <v>532</v>
      </c>
      <c r="T21" s="5">
        <v>4</v>
      </c>
      <c r="U21" s="5"/>
      <c r="V21" s="5"/>
      <c r="W21" s="5"/>
      <c r="X21" s="5"/>
      <c r="Y21" s="5"/>
      <c r="Z21" s="7"/>
      <c r="AA21" s="7"/>
      <c r="AB21" s="7"/>
      <c r="AC21" s="21"/>
      <c r="AD21" s="12"/>
      <c r="AE21" s="22">
        <v>1</v>
      </c>
      <c r="AF21" s="22"/>
      <c r="AG21" s="22"/>
      <c r="AH21" s="22"/>
      <c r="AI21" s="22"/>
      <c r="AJ21" s="22"/>
      <c r="AK21" s="22"/>
    </row>
    <row r="22" spans="1:37" ht="18" customHeight="1">
      <c r="A22" s="17">
        <v>20</v>
      </c>
      <c r="B22" s="3" t="s">
        <v>20</v>
      </c>
      <c r="C22" s="9" t="s">
        <v>4</v>
      </c>
      <c r="D22" s="19">
        <f>P22+R22+T22+V22+X22+Z22</f>
        <v>24</v>
      </c>
      <c r="E22" s="45">
        <f>(O22+Q22+S22+U22+W22+Y22)/D22</f>
        <v>136.29166666666666</v>
      </c>
      <c r="F22" s="12">
        <f>AD22</f>
        <v>1</v>
      </c>
      <c r="G22" s="12">
        <f>AE22</f>
        <v>0</v>
      </c>
      <c r="H22" s="12">
        <f>AF22</f>
        <v>0</v>
      </c>
      <c r="I22" s="12">
        <f>AG22</f>
        <v>0</v>
      </c>
      <c r="J22" s="12">
        <f>AH22</f>
        <v>0</v>
      </c>
      <c r="K22" s="12">
        <f>AI22</f>
        <v>0</v>
      </c>
      <c r="L22" s="12">
        <f>AJ22</f>
        <v>0</v>
      </c>
      <c r="M22" s="12">
        <f>AK22</f>
        <v>0</v>
      </c>
      <c r="N22" s="35">
        <f>SUM(F22:M22)</f>
        <v>1</v>
      </c>
      <c r="O22" s="17">
        <v>595</v>
      </c>
      <c r="P22" s="17">
        <v>4</v>
      </c>
      <c r="Q22" s="2">
        <v>632</v>
      </c>
      <c r="R22" s="20">
        <v>4</v>
      </c>
      <c r="S22" s="5">
        <v>541</v>
      </c>
      <c r="T22" s="5">
        <v>4</v>
      </c>
      <c r="U22" s="5">
        <v>509</v>
      </c>
      <c r="V22" s="5">
        <v>4</v>
      </c>
      <c r="W22" s="5">
        <v>447</v>
      </c>
      <c r="X22" s="5">
        <v>4</v>
      </c>
      <c r="Y22" s="5">
        <v>547</v>
      </c>
      <c r="Z22" s="7">
        <v>4</v>
      </c>
      <c r="AA22" s="7"/>
      <c r="AB22" s="7"/>
      <c r="AC22" s="21"/>
      <c r="AD22" s="12">
        <v>1</v>
      </c>
      <c r="AE22" s="22"/>
      <c r="AF22" s="22"/>
      <c r="AG22" s="22"/>
      <c r="AH22" s="22"/>
      <c r="AI22" s="22"/>
      <c r="AJ22" s="22"/>
      <c r="AK22" s="22"/>
    </row>
    <row r="23" spans="1:37" ht="18" customHeight="1">
      <c r="A23" s="17">
        <v>21</v>
      </c>
      <c r="B23" s="4" t="s">
        <v>35</v>
      </c>
      <c r="C23" s="9" t="s">
        <v>4</v>
      </c>
      <c r="D23" s="19">
        <f>P23+R23+T23+V23+X23+Z23</f>
        <v>4</v>
      </c>
      <c r="E23" s="45">
        <f>(O23+Q23+S23+U23+W23+Y23)/D23</f>
        <v>145</v>
      </c>
      <c r="F23" s="12">
        <f>AD23</f>
        <v>0</v>
      </c>
      <c r="G23" s="12">
        <f>AE23</f>
        <v>0</v>
      </c>
      <c r="H23" s="12">
        <f>AF23</f>
        <v>0</v>
      </c>
      <c r="I23" s="12">
        <f>AG23</f>
        <v>0</v>
      </c>
      <c r="J23" s="12">
        <f>AH23</f>
        <v>0</v>
      </c>
      <c r="K23" s="12">
        <f>AI23</f>
        <v>0</v>
      </c>
      <c r="L23" s="12">
        <f>AJ23</f>
        <v>0</v>
      </c>
      <c r="M23" s="12">
        <f>AK23</f>
        <v>0</v>
      </c>
      <c r="N23" s="35">
        <f>SUM(F23:M23)</f>
        <v>0</v>
      </c>
      <c r="O23" s="17">
        <v>580</v>
      </c>
      <c r="P23" s="17">
        <v>4</v>
      </c>
      <c r="Q23" s="20"/>
      <c r="R23" s="20"/>
      <c r="S23" s="6"/>
      <c r="T23" s="6"/>
      <c r="U23" s="6"/>
      <c r="V23" s="6"/>
      <c r="W23" s="6"/>
      <c r="X23" s="6"/>
      <c r="Y23" s="6"/>
      <c r="Z23" s="6"/>
      <c r="AA23" s="6"/>
      <c r="AB23" s="6"/>
      <c r="AC23" s="21"/>
      <c r="AD23" s="12"/>
      <c r="AE23" s="22"/>
      <c r="AF23" s="22"/>
      <c r="AG23" s="22"/>
      <c r="AH23" s="22"/>
      <c r="AI23" s="22"/>
      <c r="AJ23" s="22"/>
      <c r="AK23" s="22"/>
    </row>
    <row r="24" spans="1:37" ht="18" customHeight="1">
      <c r="A24" s="17">
        <v>22</v>
      </c>
      <c r="B24" s="4" t="s">
        <v>37</v>
      </c>
      <c r="C24" s="9" t="s">
        <v>4</v>
      </c>
      <c r="D24" s="19">
        <f>P24+R24+T24+V24+X24+Z24</f>
        <v>8</v>
      </c>
      <c r="E24" s="45">
        <f>(O24+Q24+S24+U24+W24+Y24)/D24</f>
        <v>135.25</v>
      </c>
      <c r="F24" s="12">
        <f>AD24</f>
        <v>0</v>
      </c>
      <c r="G24" s="12">
        <f>AE24</f>
        <v>0</v>
      </c>
      <c r="H24" s="12">
        <f>AF24</f>
        <v>0</v>
      </c>
      <c r="I24" s="12">
        <f>AG24</f>
        <v>0</v>
      </c>
      <c r="J24" s="12">
        <f>AH24</f>
        <v>0</v>
      </c>
      <c r="K24" s="12">
        <f>AI24</f>
        <v>0</v>
      </c>
      <c r="L24" s="12">
        <f>AJ24</f>
        <v>0</v>
      </c>
      <c r="M24" s="12">
        <f>AK24</f>
        <v>0</v>
      </c>
      <c r="N24" s="35">
        <f>SUM(F24:M24)</f>
        <v>0</v>
      </c>
      <c r="O24" s="17">
        <v>579</v>
      </c>
      <c r="P24" s="17">
        <v>4</v>
      </c>
      <c r="Q24" s="3">
        <v>503</v>
      </c>
      <c r="R24" s="20">
        <v>4</v>
      </c>
      <c r="S24" s="5"/>
      <c r="T24" s="5"/>
      <c r="U24" s="5"/>
      <c r="V24" s="5"/>
      <c r="W24" s="5"/>
      <c r="X24" s="5"/>
      <c r="Y24" s="5"/>
      <c r="Z24" s="7"/>
      <c r="AA24" s="7"/>
      <c r="AB24" s="7"/>
      <c r="AC24" s="21"/>
      <c r="AD24" s="12"/>
      <c r="AE24" s="22"/>
      <c r="AF24" s="22"/>
      <c r="AG24" s="22"/>
      <c r="AH24" s="22"/>
      <c r="AI24" s="22"/>
      <c r="AJ24" s="22"/>
      <c r="AK24" s="22"/>
    </row>
    <row r="25" spans="1:37" ht="18" customHeight="1">
      <c r="A25" s="17">
        <v>23</v>
      </c>
      <c r="B25" s="3" t="s">
        <v>70</v>
      </c>
      <c r="C25" s="9" t="s">
        <v>3</v>
      </c>
      <c r="D25" s="19">
        <f>P25+R25+T25+V25+X25+Z25</f>
        <v>16</v>
      </c>
      <c r="E25" s="45">
        <f>(O25+Q25+S25+U25+W25+Y25)/D25</f>
        <v>134.3125</v>
      </c>
      <c r="F25" s="12">
        <f>AD25</f>
        <v>0</v>
      </c>
      <c r="G25" s="12">
        <f>AE25</f>
        <v>0</v>
      </c>
      <c r="H25" s="12">
        <f>AF25</f>
        <v>0</v>
      </c>
      <c r="I25" s="12">
        <f>AG25</f>
        <v>0</v>
      </c>
      <c r="J25" s="12">
        <f>AH25</f>
        <v>0</v>
      </c>
      <c r="K25" s="12">
        <f>AI25</f>
        <v>0</v>
      </c>
      <c r="L25" s="12">
        <f>AJ25</f>
        <v>0</v>
      </c>
      <c r="M25" s="12">
        <f>AK25</f>
        <v>0</v>
      </c>
      <c r="N25" s="35">
        <f>SUM(F25:M25)</f>
        <v>0</v>
      </c>
      <c r="O25" s="17">
        <v>518</v>
      </c>
      <c r="P25" s="17">
        <v>4</v>
      </c>
      <c r="Q25" s="2">
        <v>567</v>
      </c>
      <c r="R25" s="20">
        <v>4</v>
      </c>
      <c r="S25" s="5">
        <v>551</v>
      </c>
      <c r="T25" s="5">
        <v>4</v>
      </c>
      <c r="U25" s="5">
        <v>513</v>
      </c>
      <c r="V25" s="5">
        <v>4</v>
      </c>
      <c r="W25" s="5"/>
      <c r="X25" s="5"/>
      <c r="Y25" s="5"/>
      <c r="Z25" s="7"/>
      <c r="AA25" s="7"/>
      <c r="AB25" s="7"/>
      <c r="AC25" s="21"/>
      <c r="AD25" s="12"/>
      <c r="AE25" s="22"/>
      <c r="AF25" s="22"/>
      <c r="AG25" s="22"/>
      <c r="AH25" s="22"/>
      <c r="AI25" s="22"/>
      <c r="AJ25" s="22"/>
      <c r="AK25" s="22"/>
    </row>
    <row r="26" spans="1:37" ht="18" customHeight="1">
      <c r="A26" s="17">
        <v>24</v>
      </c>
      <c r="B26" s="3" t="s">
        <v>64</v>
      </c>
      <c r="C26" s="9" t="s">
        <v>4</v>
      </c>
      <c r="D26" s="19">
        <f>P26+R26+T26+V26+X26+Z26</f>
        <v>20</v>
      </c>
      <c r="E26" s="45">
        <f>(O26+Q26+S26+U26+W26+Y26)/D26</f>
        <v>113.2</v>
      </c>
      <c r="F26" s="12">
        <f>AD26</f>
        <v>0</v>
      </c>
      <c r="G26" s="12">
        <f>AE26</f>
        <v>0</v>
      </c>
      <c r="H26" s="12">
        <f>AF26</f>
        <v>0</v>
      </c>
      <c r="I26" s="12">
        <f>AG26</f>
        <v>0</v>
      </c>
      <c r="J26" s="12">
        <f>AH26</f>
        <v>0</v>
      </c>
      <c r="K26" s="12">
        <f>AI26</f>
        <v>0</v>
      </c>
      <c r="L26" s="12">
        <f>AJ26</f>
        <v>0</v>
      </c>
      <c r="M26" s="12">
        <f>AK26</f>
        <v>0</v>
      </c>
      <c r="N26" s="35">
        <f>SUM(F26:M26)</f>
        <v>0</v>
      </c>
      <c r="O26" s="17">
        <v>430</v>
      </c>
      <c r="P26" s="17">
        <v>4</v>
      </c>
      <c r="Q26" s="2">
        <v>468</v>
      </c>
      <c r="R26" s="20">
        <v>4</v>
      </c>
      <c r="S26" s="5">
        <v>417</v>
      </c>
      <c r="T26" s="5">
        <v>4</v>
      </c>
      <c r="U26" s="5">
        <v>433</v>
      </c>
      <c r="V26" s="5">
        <v>4</v>
      </c>
      <c r="W26" s="5"/>
      <c r="X26" s="5"/>
      <c r="Y26" s="5">
        <v>516</v>
      </c>
      <c r="Z26" s="7">
        <v>4</v>
      </c>
      <c r="AA26" s="7"/>
      <c r="AB26" s="7"/>
      <c r="AC26" s="21"/>
      <c r="AD26" s="12"/>
      <c r="AE26" s="22"/>
      <c r="AF26" s="22"/>
      <c r="AG26" s="22"/>
      <c r="AH26" s="22"/>
      <c r="AI26" s="22"/>
      <c r="AJ26" s="22"/>
      <c r="AK26" s="22"/>
    </row>
    <row r="27" spans="1:37" ht="18" customHeight="1">
      <c r="A27" s="17">
        <v>25</v>
      </c>
      <c r="B27" s="2" t="s">
        <v>66</v>
      </c>
      <c r="C27" s="9" t="s">
        <v>4</v>
      </c>
      <c r="D27" s="19">
        <f>P27+R27+T27+V27+X27+Z27</f>
        <v>6</v>
      </c>
      <c r="E27" s="45">
        <f>(O27+Q27+S27+U27+W27+Y27)/D27</f>
        <v>98.833333333333329</v>
      </c>
      <c r="F27" s="12">
        <f>AD27</f>
        <v>0</v>
      </c>
      <c r="G27" s="12">
        <f>AE27</f>
        <v>0</v>
      </c>
      <c r="H27" s="12">
        <f>AF27</f>
        <v>0</v>
      </c>
      <c r="I27" s="12">
        <f>AG27</f>
        <v>0</v>
      </c>
      <c r="J27" s="12">
        <f>AH27</f>
        <v>0</v>
      </c>
      <c r="K27" s="12">
        <f>AI27</f>
        <v>0</v>
      </c>
      <c r="L27" s="12">
        <f>AJ27</f>
        <v>0</v>
      </c>
      <c r="M27" s="12">
        <f>AK27</f>
        <v>0</v>
      </c>
      <c r="N27" s="35">
        <f>SUM(F27:M27)</f>
        <v>0</v>
      </c>
      <c r="O27" s="17">
        <v>203</v>
      </c>
      <c r="P27" s="17">
        <v>2</v>
      </c>
      <c r="Q27" s="3">
        <v>390</v>
      </c>
      <c r="R27" s="20">
        <v>4</v>
      </c>
      <c r="S27" s="5"/>
      <c r="T27" s="5"/>
      <c r="U27" s="5"/>
      <c r="V27" s="5"/>
      <c r="W27" s="5"/>
      <c r="X27" s="5"/>
      <c r="Y27" s="5"/>
      <c r="Z27" s="7"/>
      <c r="AA27" s="7"/>
      <c r="AB27" s="7"/>
      <c r="AC27" s="21"/>
      <c r="AD27" s="12"/>
      <c r="AE27" s="22"/>
      <c r="AF27" s="22"/>
      <c r="AG27" s="22"/>
      <c r="AH27" s="22"/>
      <c r="AI27" s="22"/>
      <c r="AJ27" s="22"/>
      <c r="AK27" s="22"/>
    </row>
    <row r="28" spans="1:37">
      <c r="A28" s="25"/>
      <c r="B28" s="26"/>
      <c r="C28" s="26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</row>
    <row r="29" spans="1:37">
      <c r="A29" s="25"/>
      <c r="B29" s="26"/>
      <c r="C29" s="26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</row>
    <row r="30" spans="1:37">
      <c r="A30" s="27"/>
      <c r="B30" s="28"/>
      <c r="C30" s="28"/>
      <c r="D30" s="27"/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</row>
    <row r="31" spans="1:37">
      <c r="A31" s="27"/>
      <c r="B31" s="28"/>
      <c r="C31" s="28"/>
      <c r="D31" s="27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</row>
    <row r="32" spans="1:37">
      <c r="A32" s="27"/>
      <c r="B32" s="28"/>
      <c r="C32" s="28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</row>
    <row r="33" spans="1:15">
      <c r="A33" s="27"/>
      <c r="B33" s="28"/>
      <c r="C33" s="28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</row>
    <row r="34" spans="1:15">
      <c r="A34" s="27"/>
      <c r="B34" s="28"/>
      <c r="C34" s="28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</row>
    <row r="35" spans="1:15">
      <c r="A35" s="27"/>
      <c r="B35" s="28"/>
      <c r="C35" s="28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</row>
    <row r="36" spans="1:15">
      <c r="A36" s="27"/>
      <c r="B36" s="28"/>
      <c r="C36" s="28"/>
      <c r="D36" s="27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7"/>
    </row>
    <row r="37" spans="1:15">
      <c r="A37" s="27"/>
      <c r="B37" s="28"/>
      <c r="C37" s="28"/>
      <c r="D37" s="27"/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27"/>
    </row>
    <row r="38" spans="1:15">
      <c r="A38" s="27"/>
      <c r="B38" s="28"/>
      <c r="C38" s="28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</row>
    <row r="39" spans="1:15">
      <c r="A39" s="27"/>
      <c r="B39" s="29"/>
      <c r="C39" s="29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</row>
    <row r="40" spans="1:15">
      <c r="A40" s="27"/>
      <c r="B40" s="29"/>
      <c r="C40" s="29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</row>
    <row r="41" spans="1:15">
      <c r="A41" s="27"/>
      <c r="B41" s="29"/>
      <c r="C41" s="29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0"/>
    </row>
    <row r="42" spans="1:15">
      <c r="A42" s="27"/>
      <c r="B42" s="29"/>
      <c r="C42" s="29"/>
      <c r="D42" s="30"/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</row>
    <row r="43" spans="1:15">
      <c r="A43" s="27"/>
      <c r="B43" s="29"/>
      <c r="C43" s="29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</row>
    <row r="44" spans="1:15">
      <c r="A44" s="27"/>
      <c r="B44" s="29"/>
      <c r="C44" s="29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</row>
    <row r="45" spans="1:15">
      <c r="A45" s="27"/>
      <c r="B45" s="29"/>
      <c r="C45" s="29"/>
      <c r="D45" s="30"/>
      <c r="E45" s="30"/>
      <c r="F45" s="30"/>
      <c r="G45" s="30"/>
      <c r="H45" s="30"/>
      <c r="I45" s="30"/>
      <c r="J45" s="30"/>
      <c r="K45" s="30"/>
      <c r="L45" s="30"/>
      <c r="M45" s="30"/>
      <c r="N45" s="30"/>
      <c r="O45" s="30"/>
    </row>
    <row r="46" spans="1:15">
      <c r="A46" s="27"/>
      <c r="B46" s="29"/>
      <c r="C46" s="29"/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30"/>
      <c r="O46" s="30"/>
    </row>
    <row r="47" spans="1:15">
      <c r="A47" s="27"/>
      <c r="B47" s="29"/>
      <c r="C47" s="29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</row>
    <row r="48" spans="1:15">
      <c r="A48" s="27"/>
      <c r="B48" s="29"/>
      <c r="C48" s="29"/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0"/>
      <c r="O48" s="30"/>
    </row>
    <row r="49" spans="1:15">
      <c r="A49" s="27"/>
      <c r="B49" s="29"/>
      <c r="C49" s="29"/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</row>
    <row r="50" spans="1:15">
      <c r="A50" s="27"/>
      <c r="B50" s="29"/>
      <c r="C50" s="29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0"/>
    </row>
    <row r="51" spans="1:15">
      <c r="A51" s="27"/>
      <c r="B51" s="29"/>
      <c r="C51" s="29"/>
      <c r="D51" s="30"/>
      <c r="E51" s="30"/>
      <c r="F51" s="30"/>
      <c r="G51" s="30"/>
      <c r="H51" s="30"/>
      <c r="I51" s="30"/>
      <c r="J51" s="30"/>
      <c r="K51" s="30"/>
      <c r="L51" s="30"/>
      <c r="M51" s="30"/>
      <c r="N51" s="30"/>
      <c r="O51" s="30"/>
    </row>
    <row r="52" spans="1:15">
      <c r="A52" s="27"/>
      <c r="B52" s="29"/>
      <c r="C52" s="29"/>
      <c r="D52" s="30"/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0"/>
    </row>
    <row r="53" spans="1:15">
      <c r="A53" s="27"/>
      <c r="B53" s="29"/>
      <c r="C53" s="29"/>
      <c r="D53" s="30"/>
      <c r="E53" s="30"/>
      <c r="F53" s="30"/>
      <c r="G53" s="30"/>
      <c r="H53" s="30"/>
      <c r="I53" s="30"/>
      <c r="J53" s="30"/>
      <c r="K53" s="30"/>
      <c r="L53" s="30"/>
      <c r="M53" s="30"/>
      <c r="N53" s="30"/>
      <c r="O53" s="30"/>
    </row>
    <row r="54" spans="1:15">
      <c r="A54" s="27"/>
      <c r="B54" s="29"/>
      <c r="C54" s="29"/>
      <c r="D54" s="30"/>
      <c r="E54" s="30"/>
      <c r="F54" s="30"/>
      <c r="G54" s="30"/>
      <c r="H54" s="30"/>
      <c r="I54" s="30"/>
      <c r="J54" s="30"/>
      <c r="K54" s="30"/>
      <c r="L54" s="30"/>
      <c r="M54" s="30"/>
      <c r="N54" s="30"/>
      <c r="O54" s="30"/>
    </row>
    <row r="55" spans="1:15">
      <c r="A55" s="27"/>
      <c r="B55" s="29"/>
      <c r="C55" s="29"/>
      <c r="D55" s="30"/>
      <c r="E55" s="30"/>
      <c r="F55" s="30"/>
      <c r="G55" s="30"/>
      <c r="H55" s="30"/>
      <c r="I55" s="30"/>
      <c r="J55" s="30"/>
      <c r="K55" s="30"/>
      <c r="L55" s="30"/>
      <c r="M55" s="30"/>
      <c r="N55" s="30"/>
      <c r="O55" s="30"/>
    </row>
    <row r="56" spans="1:15">
      <c r="A56" s="27"/>
      <c r="B56" s="29"/>
      <c r="C56" s="29"/>
      <c r="D56" s="30"/>
      <c r="E56" s="30"/>
      <c r="F56" s="30"/>
      <c r="G56" s="30"/>
      <c r="H56" s="30"/>
      <c r="I56" s="30"/>
      <c r="J56" s="30"/>
      <c r="K56" s="30"/>
      <c r="L56" s="30"/>
      <c r="M56" s="30"/>
      <c r="N56" s="30"/>
      <c r="O56" s="30"/>
    </row>
    <row r="57" spans="1:15">
      <c r="A57" s="27"/>
      <c r="B57" s="29"/>
      <c r="C57" s="29"/>
      <c r="D57" s="30"/>
      <c r="E57" s="30"/>
      <c r="F57" s="30"/>
      <c r="G57" s="30"/>
      <c r="H57" s="30"/>
      <c r="I57" s="30"/>
      <c r="J57" s="30"/>
      <c r="K57" s="30"/>
      <c r="L57" s="30"/>
      <c r="M57" s="30"/>
      <c r="N57" s="30"/>
      <c r="O57" s="30"/>
    </row>
    <row r="58" spans="1:15">
      <c r="A58" s="27"/>
      <c r="B58" s="29"/>
      <c r="C58" s="29"/>
      <c r="D58" s="30"/>
      <c r="E58" s="30"/>
      <c r="F58" s="30"/>
      <c r="G58" s="30"/>
      <c r="H58" s="30"/>
      <c r="I58" s="30"/>
      <c r="J58" s="30"/>
      <c r="K58" s="30"/>
      <c r="L58" s="30"/>
      <c r="M58" s="30"/>
      <c r="N58" s="30"/>
      <c r="O58" s="30"/>
    </row>
    <row r="59" spans="1:15">
      <c r="A59" s="27"/>
      <c r="B59" s="29"/>
      <c r="C59" s="29"/>
      <c r="D59" s="30"/>
      <c r="E59" s="30"/>
      <c r="F59" s="30"/>
      <c r="G59" s="30"/>
      <c r="H59" s="30"/>
      <c r="I59" s="30"/>
      <c r="J59" s="30"/>
      <c r="K59" s="30"/>
      <c r="L59" s="30"/>
      <c r="M59" s="30"/>
      <c r="N59" s="30"/>
      <c r="O59" s="30"/>
    </row>
    <row r="60" spans="1:15">
      <c r="A60" s="27"/>
      <c r="B60" s="29"/>
      <c r="C60" s="29"/>
      <c r="D60" s="30"/>
      <c r="E60" s="30"/>
      <c r="F60" s="30"/>
      <c r="G60" s="30"/>
      <c r="H60" s="30"/>
      <c r="I60" s="30"/>
      <c r="J60" s="30"/>
      <c r="K60" s="30"/>
      <c r="L60" s="30"/>
      <c r="M60" s="30"/>
      <c r="N60" s="30"/>
      <c r="O60" s="30"/>
    </row>
    <row r="61" spans="1:15">
      <c r="A61" s="27"/>
      <c r="B61" s="29"/>
      <c r="C61" s="29"/>
      <c r="D61" s="30"/>
      <c r="E61" s="30"/>
      <c r="F61" s="30"/>
      <c r="G61" s="30"/>
      <c r="H61" s="30"/>
      <c r="I61" s="30"/>
      <c r="J61" s="30"/>
      <c r="K61" s="30"/>
      <c r="L61" s="30"/>
      <c r="M61" s="30"/>
      <c r="N61" s="30"/>
      <c r="O61" s="30"/>
    </row>
  </sheetData>
  <sortState ref="B3:AK27">
    <sortCondition descending="1" ref="N3:N27"/>
    <sortCondition descending="1" ref="E3:E27"/>
  </sortState>
  <mergeCells count="1">
    <mergeCell ref="A1:N1"/>
  </mergeCells>
  <phoneticPr fontId="8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Προκριματικά - Τελικά</vt:lpstr>
      <vt:lpstr>Βαθμολογία A Bowlers</vt:lpstr>
      <vt:lpstr>Βαθμολογία B Bowlers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Bioula</dc:creator>
  <cp:lastModifiedBy>Windows User</cp:lastModifiedBy>
  <dcterms:created xsi:type="dcterms:W3CDTF">2009-09-14T15:01:25Z</dcterms:created>
  <dcterms:modified xsi:type="dcterms:W3CDTF">2010-12-08T18:58:06Z</dcterms:modified>
</cp:coreProperties>
</file>